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55" tabRatio="976" activeTab="3"/>
  </bookViews>
  <sheets>
    <sheet name="13 Mai" sheetId="1" r:id="rId1"/>
    <sheet name="15 Juuni" sheetId="2" r:id="rId2"/>
    <sheet name="5 August" sheetId="3" r:id="rId3"/>
    <sheet name="EM Kokkuvõte" sheetId="4" r:id="rId4"/>
  </sheets>
  <definedNames/>
  <calcPr fullCalcOnLoad="1"/>
</workbook>
</file>

<file path=xl/sharedStrings.xml><?xml version="1.0" encoding="utf-8"?>
<sst xmlns="http://schemas.openxmlformats.org/spreadsheetml/2006/main" count="503" uniqueCount="87">
  <si>
    <t>Grupp</t>
  </si>
  <si>
    <t>Võistleja</t>
  </si>
  <si>
    <t>Lend</t>
  </si>
  <si>
    <t>Kokku</t>
  </si>
  <si>
    <t>Punktid</t>
  </si>
  <si>
    <t>Maand.</t>
  </si>
  <si>
    <t>Peakohtunik:</t>
  </si>
  <si>
    <t>Aeg ja koht:</t>
  </si>
  <si>
    <t>Punkte kokku</t>
  </si>
  <si>
    <t>Koht</t>
  </si>
  <si>
    <t xml:space="preserve">Kvarts </t>
  </si>
  <si>
    <t>Litsents</t>
  </si>
  <si>
    <t>Klubi</t>
  </si>
  <si>
    <t>Nr.</t>
  </si>
  <si>
    <t xml:space="preserve">Võistluskokkuvõte       F3J/F5J </t>
  </si>
  <si>
    <t xml:space="preserve">Võistlejate registreerimisleht      F3J/F5J </t>
  </si>
  <si>
    <t>Priit Leomar</t>
  </si>
  <si>
    <t>Nikolai Sergeiev</t>
  </si>
  <si>
    <t>I</t>
  </si>
  <si>
    <t>II</t>
  </si>
  <si>
    <t>III</t>
  </si>
  <si>
    <t>IV</t>
  </si>
  <si>
    <t>V</t>
  </si>
  <si>
    <t>VI</t>
  </si>
  <si>
    <t>VII</t>
  </si>
  <si>
    <t>Finalistid</t>
  </si>
  <si>
    <t>VIII</t>
  </si>
  <si>
    <t>Noorte arvestus</t>
  </si>
  <si>
    <t>Nikolai Sergejev</t>
  </si>
  <si>
    <t>F</t>
  </si>
  <si>
    <t>Heino Kõrvel</t>
  </si>
  <si>
    <t>Kalle Otsa</t>
  </si>
  <si>
    <t>Edvin Penart</t>
  </si>
  <si>
    <t>Enn Paluvere</t>
  </si>
  <si>
    <t>Laur Kaasik</t>
  </si>
  <si>
    <t>Tõnu Holst</t>
  </si>
  <si>
    <t xml:space="preserve"> F3J                          I  TUUR</t>
  </si>
  <si>
    <t xml:space="preserve"> F3J                          II  TUUR</t>
  </si>
  <si>
    <t xml:space="preserve"> F3J                          III  TUUR</t>
  </si>
  <si>
    <t xml:space="preserve"> F3J                          IV TUUR</t>
  </si>
  <si>
    <t xml:space="preserve"> F3J               FINAALID kaks lendu üksteise all</t>
  </si>
  <si>
    <t>Enn Paluver</t>
  </si>
  <si>
    <t xml:space="preserve"> F3J                          V TUUR</t>
  </si>
  <si>
    <t>Neli  parimat tuuri kokku</t>
  </si>
  <si>
    <t>F(Ei Lennanud finaalis, kuna mudel vigastatud)</t>
  </si>
  <si>
    <t>Nurmsi Lennuväli</t>
  </si>
  <si>
    <t>Jaak Tammemäe</t>
  </si>
  <si>
    <t>Nurmsi  05. August</t>
  </si>
  <si>
    <t>Nurmsi 15. Juuli</t>
  </si>
  <si>
    <t>Nurmsi 13. Mai</t>
  </si>
  <si>
    <t>Kokku punkte</t>
  </si>
  <si>
    <t>Koht EM arvestuses</t>
  </si>
  <si>
    <t>Punktiarvestus:</t>
  </si>
  <si>
    <t>Võistluste võtja saab nii palju punke kui oli võistlustel osavõtjaid ja kõik teised pingereas vastavalt vähem.</t>
  </si>
  <si>
    <t>Esimese koha tulemusele lisatakse automaatselt kaks punkti ja teise koha tulemusel üks punkt.</t>
  </si>
  <si>
    <t>Taavi Tikk</t>
  </si>
  <si>
    <t>Janno Neemelo</t>
  </si>
  <si>
    <t xml:space="preserve"> F3J                          VI TUUR</t>
  </si>
  <si>
    <t xml:space="preserve"> F3J                          VII TUUR</t>
  </si>
  <si>
    <t>F3J EMV 2.etapp</t>
  </si>
  <si>
    <t>15.07.2006 Nurmsi</t>
  </si>
  <si>
    <t>Pos.</t>
  </si>
  <si>
    <t>Name</t>
  </si>
  <si>
    <t>EST</t>
  </si>
  <si>
    <t>Seitse tuuri kokku ja kaks kehvemat maha</t>
  </si>
  <si>
    <t>Riik</t>
  </si>
  <si>
    <t>Tuur I</t>
  </si>
  <si>
    <t>Tuur II</t>
  </si>
  <si>
    <t>Tuur III</t>
  </si>
  <si>
    <t>Tuur IV</t>
  </si>
  <si>
    <t>Tuur V</t>
  </si>
  <si>
    <t>Tuur VI</t>
  </si>
  <si>
    <t>Tuur VII</t>
  </si>
  <si>
    <t>Punkid EM arvestuses</t>
  </si>
  <si>
    <t>-</t>
  </si>
  <si>
    <t>Aleksandrs Sergejevs</t>
  </si>
  <si>
    <t>Meelis Tikk</t>
  </si>
  <si>
    <t>LAT</t>
  </si>
  <si>
    <t>F3J EMV 3.etapp</t>
  </si>
  <si>
    <t>5.08.2006 Nurmsi</t>
  </si>
  <si>
    <t xml:space="preserve"> F3J               FINAALIDE KOKKU</t>
  </si>
  <si>
    <t xml:space="preserve">Kuus tuuri kokku </t>
  </si>
  <si>
    <t>(6)-</t>
  </si>
  <si>
    <t>Koht EM Arvestuses</t>
  </si>
  <si>
    <t>Punktid EM arvestuse</t>
  </si>
  <si>
    <t>-(5)</t>
  </si>
  <si>
    <t xml:space="preserve">Võistluskokkuvõte       F3J      20006 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</si>
</sst>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21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6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sz val="8"/>
      <name val="Verdana"/>
      <family val="2"/>
    </font>
    <font>
      <sz val="12"/>
      <name val="Arial"/>
      <family val="0"/>
    </font>
    <font>
      <strike/>
      <sz val="12"/>
      <name val="Arial"/>
      <family val="2"/>
    </font>
    <font>
      <b/>
      <sz val="12"/>
      <color indexed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" fontId="2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180"/>
    </xf>
    <xf numFmtId="0" fontId="14" fillId="0" borderId="0" xfId="0" applyFont="1" applyAlignment="1">
      <alignment/>
    </xf>
    <xf numFmtId="0" fontId="0" fillId="0" borderId="16" xfId="0" applyBorder="1" applyAlignment="1">
      <alignment horizontal="center" vertical="center" textRotation="180"/>
    </xf>
    <xf numFmtId="0" fontId="3" fillId="0" borderId="17" xfId="0" applyFont="1" applyBorder="1" applyAlignment="1">
      <alignment horizontal="center" vertical="center"/>
    </xf>
    <xf numFmtId="16" fontId="4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2" fontId="19" fillId="0" borderId="20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0" fillId="0" borderId="16" xfId="0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6" fillId="0" borderId="6" xfId="0" applyFont="1" applyBorder="1" applyAlignment="1">
      <alignment/>
    </xf>
    <xf numFmtId="2" fontId="16" fillId="0" borderId="6" xfId="0" applyNumberFormat="1" applyFont="1" applyBorder="1" applyAlignment="1">
      <alignment/>
    </xf>
    <xf numFmtId="2" fontId="17" fillId="2" borderId="6" xfId="0" applyNumberFormat="1" applyFont="1" applyFill="1" applyBorder="1" applyAlignment="1">
      <alignment/>
    </xf>
    <xf numFmtId="0" fontId="18" fillId="0" borderId="6" xfId="0" applyNumberFormat="1" applyFont="1" applyBorder="1" applyAlignment="1">
      <alignment horizontal="center"/>
    </xf>
    <xf numFmtId="2" fontId="16" fillId="0" borderId="6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/>
    </xf>
    <xf numFmtId="0" fontId="11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 vertical="center" textRotation="180"/>
    </xf>
    <xf numFmtId="0" fontId="0" fillId="0" borderId="21" xfId="0" applyBorder="1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2"/>
  <sheetViews>
    <sheetView zoomScale="75" zoomScaleNormal="75" workbookViewId="0" topLeftCell="A1">
      <selection activeCell="AA76" sqref="W75:AA76"/>
    </sheetView>
  </sheetViews>
  <sheetFormatPr defaultColWidth="9.140625" defaultRowHeight="12.75"/>
  <cols>
    <col min="1" max="1" width="7.00390625" style="0" customWidth="1"/>
    <col min="2" max="2" width="21.421875" style="8" customWidth="1"/>
    <col min="3" max="6" width="10.7109375" style="0" customWidth="1"/>
    <col min="7" max="7" width="0.85546875" style="0" customWidth="1"/>
    <col min="8" max="8" width="6.7109375" style="0" customWidth="1"/>
    <col min="9" max="9" width="3.8515625" style="0" customWidth="1"/>
    <col min="10" max="10" width="5.7109375" style="0" customWidth="1"/>
    <col min="13" max="13" width="18.140625" style="8" customWidth="1"/>
    <col min="14" max="14" width="21.7109375" style="0" customWidth="1"/>
    <col min="16" max="16" width="14.7109375" style="0" customWidth="1"/>
    <col min="17" max="17" width="15.57421875" style="0" customWidth="1"/>
    <col min="18" max="18" width="23.28125" style="0" customWidth="1"/>
    <col min="19" max="19" width="11.7109375" style="0" customWidth="1"/>
    <col min="20" max="20" width="4.7109375" style="0" customWidth="1"/>
    <col min="21" max="21" width="9.140625" style="0" hidden="1" customWidth="1"/>
    <col min="22" max="22" width="8.140625" style="13" customWidth="1"/>
    <col min="24" max="24" width="17.140625" style="0" customWidth="1"/>
    <col min="25" max="25" width="10.421875" style="0" customWidth="1"/>
    <col min="26" max="26" width="11.57421875" style="0" customWidth="1"/>
    <col min="27" max="27" width="15.57421875" style="0" customWidth="1"/>
  </cols>
  <sheetData>
    <row r="1" spans="1:17" ht="27.75" customHeight="1" thickTop="1">
      <c r="A1" s="152" t="s">
        <v>36</v>
      </c>
      <c r="B1" s="153"/>
      <c r="C1" s="153"/>
      <c r="D1" s="153"/>
      <c r="E1" s="153"/>
      <c r="F1" s="154"/>
      <c r="L1" s="152" t="s">
        <v>37</v>
      </c>
      <c r="M1" s="153"/>
      <c r="N1" s="153"/>
      <c r="O1" s="153"/>
      <c r="P1" s="153"/>
      <c r="Q1" s="154"/>
    </row>
    <row r="2" spans="1:17" ht="27.75" customHeight="1" thickBot="1">
      <c r="A2" s="155"/>
      <c r="B2" s="156"/>
      <c r="C2" s="156"/>
      <c r="D2" s="156"/>
      <c r="E2" s="156"/>
      <c r="F2" s="157"/>
      <c r="L2" s="155"/>
      <c r="M2" s="156"/>
      <c r="N2" s="156"/>
      <c r="O2" s="156"/>
      <c r="P2" s="156"/>
      <c r="Q2" s="157"/>
    </row>
    <row r="3" spans="1:17" ht="27.75" customHeight="1" thickBot="1" thickTop="1">
      <c r="A3" s="4" t="s">
        <v>0</v>
      </c>
      <c r="B3" s="33" t="s">
        <v>1</v>
      </c>
      <c r="C3" s="3" t="s">
        <v>2</v>
      </c>
      <c r="D3" s="3" t="s">
        <v>5</v>
      </c>
      <c r="E3" s="3" t="s">
        <v>3</v>
      </c>
      <c r="F3" s="3" t="s">
        <v>4</v>
      </c>
      <c r="G3" s="158"/>
      <c r="H3" s="159"/>
      <c r="I3" s="159"/>
      <c r="J3" s="159"/>
      <c r="L3" s="4" t="s">
        <v>0</v>
      </c>
      <c r="M3" s="33" t="s">
        <v>1</v>
      </c>
      <c r="N3" s="3" t="s">
        <v>2</v>
      </c>
      <c r="O3" s="3" t="s">
        <v>5</v>
      </c>
      <c r="P3" s="3" t="s">
        <v>3</v>
      </c>
      <c r="Q3" s="3" t="s">
        <v>4</v>
      </c>
    </row>
    <row r="4" spans="1:17" ht="27.75" customHeight="1" thickTop="1">
      <c r="A4" s="149">
        <v>1</v>
      </c>
      <c r="B4" s="34" t="s">
        <v>30</v>
      </c>
      <c r="C4" s="29">
        <v>434</v>
      </c>
      <c r="D4" s="29">
        <v>90</v>
      </c>
      <c r="E4" s="29">
        <f>C4+D4</f>
        <v>524</v>
      </c>
      <c r="F4" s="39">
        <v>1000</v>
      </c>
      <c r="H4" s="5"/>
      <c r="I4" s="5"/>
      <c r="J4" s="6"/>
      <c r="L4" s="149">
        <v>1</v>
      </c>
      <c r="M4" s="34" t="s">
        <v>30</v>
      </c>
      <c r="N4" s="29">
        <v>384</v>
      </c>
      <c r="O4" s="29">
        <v>100</v>
      </c>
      <c r="P4" s="29">
        <f>N4+O4</f>
        <v>484</v>
      </c>
      <c r="Q4" s="39">
        <v>1000</v>
      </c>
    </row>
    <row r="5" spans="1:17" ht="27.75" customHeight="1">
      <c r="A5" s="150"/>
      <c r="B5" s="35" t="s">
        <v>16</v>
      </c>
      <c r="C5" s="31">
        <v>411</v>
      </c>
      <c r="D5" s="31">
        <v>0</v>
      </c>
      <c r="E5" s="29">
        <f aca="true" t="shared" si="0" ref="E5:E13">C5+D5</f>
        <v>411</v>
      </c>
      <c r="F5" s="30">
        <f>E5*1000/E4</f>
        <v>784.3511450381679</v>
      </c>
      <c r="H5" s="5"/>
      <c r="I5" s="5"/>
      <c r="J5" s="6"/>
      <c r="L5" s="150"/>
      <c r="M5" s="35" t="s">
        <v>32</v>
      </c>
      <c r="N5" s="31">
        <v>249</v>
      </c>
      <c r="O5" s="31">
        <v>85</v>
      </c>
      <c r="P5" s="29">
        <f>N5+O5</f>
        <v>334</v>
      </c>
      <c r="Q5" s="30">
        <f>P5*1000/P$4</f>
        <v>690.0826446280992</v>
      </c>
    </row>
    <row r="6" spans="1:17" ht="27.75" customHeight="1">
      <c r="A6" s="150"/>
      <c r="B6" s="35" t="s">
        <v>17</v>
      </c>
      <c r="C6" s="31">
        <v>265</v>
      </c>
      <c r="D6" s="31">
        <v>60</v>
      </c>
      <c r="E6" s="29">
        <f t="shared" si="0"/>
        <v>325</v>
      </c>
      <c r="F6" s="30">
        <f>E6*1000/E5</f>
        <v>790.7542579075425</v>
      </c>
      <c r="H6" s="5"/>
      <c r="I6" s="5"/>
      <c r="J6" s="6"/>
      <c r="L6" s="150"/>
      <c r="M6" s="35" t="s">
        <v>31</v>
      </c>
      <c r="N6" s="31">
        <v>180</v>
      </c>
      <c r="O6" s="31">
        <v>75</v>
      </c>
      <c r="P6" s="29">
        <f>N6+O6</f>
        <v>255</v>
      </c>
      <c r="Q6" s="30">
        <f>P6*1000/P$4</f>
        <v>526.8595041322315</v>
      </c>
    </row>
    <row r="7" spans="1:17" ht="27.75" customHeight="1">
      <c r="A7" s="150"/>
      <c r="B7" s="35" t="s">
        <v>31</v>
      </c>
      <c r="C7" s="31">
        <v>198</v>
      </c>
      <c r="D7" s="31">
        <v>0</v>
      </c>
      <c r="E7" s="29">
        <f t="shared" si="0"/>
        <v>198</v>
      </c>
      <c r="F7" s="30">
        <f>E7*1000/E6</f>
        <v>609.2307692307693</v>
      </c>
      <c r="H7" s="5"/>
      <c r="I7" s="5"/>
      <c r="J7" s="6"/>
      <c r="L7" s="150"/>
      <c r="M7" s="35" t="s">
        <v>35</v>
      </c>
      <c r="N7" s="31">
        <v>70</v>
      </c>
      <c r="O7" s="31">
        <v>90</v>
      </c>
      <c r="P7" s="29">
        <f>N7+O7</f>
        <v>160</v>
      </c>
      <c r="Q7" s="30">
        <f>P7*1000/P$4</f>
        <v>330.57851239669424</v>
      </c>
    </row>
    <row r="8" spans="1:17" ht="27.75" customHeight="1">
      <c r="A8" s="150"/>
      <c r="B8" s="35"/>
      <c r="C8" s="31"/>
      <c r="D8" s="31"/>
      <c r="E8" s="29"/>
      <c r="F8" s="31"/>
      <c r="H8" s="5"/>
      <c r="I8" s="5"/>
      <c r="J8" s="6"/>
      <c r="L8" s="150"/>
      <c r="M8" s="35"/>
      <c r="N8" s="31"/>
      <c r="O8" s="31"/>
      <c r="P8" s="29"/>
      <c r="Q8" s="31"/>
    </row>
    <row r="9" spans="1:17" ht="27.75" customHeight="1" thickBot="1">
      <c r="A9" s="151"/>
      <c r="B9" s="36"/>
      <c r="C9" s="32"/>
      <c r="D9" s="32"/>
      <c r="E9" s="32"/>
      <c r="F9" s="32"/>
      <c r="H9" s="5"/>
      <c r="I9" s="5"/>
      <c r="J9" s="6"/>
      <c r="L9" s="151"/>
      <c r="M9" s="36"/>
      <c r="N9" s="32"/>
      <c r="O9" s="32"/>
      <c r="P9" s="32"/>
      <c r="Q9" s="32"/>
    </row>
    <row r="10" spans="1:17" ht="27.75" customHeight="1" thickTop="1">
      <c r="A10" s="149">
        <v>2</v>
      </c>
      <c r="B10" s="34" t="s">
        <v>32</v>
      </c>
      <c r="C10" s="29">
        <v>316</v>
      </c>
      <c r="D10" s="29">
        <v>95</v>
      </c>
      <c r="E10" s="29">
        <f t="shared" si="0"/>
        <v>411</v>
      </c>
      <c r="F10" s="39">
        <v>1000</v>
      </c>
      <c r="H10" s="5"/>
      <c r="I10" s="5"/>
      <c r="J10" s="6"/>
      <c r="L10" s="149">
        <v>2</v>
      </c>
      <c r="M10" s="34" t="s">
        <v>16</v>
      </c>
      <c r="N10" s="29">
        <v>583</v>
      </c>
      <c r="O10" s="29">
        <v>90</v>
      </c>
      <c r="P10" s="29">
        <f>N10+O10</f>
        <v>673</v>
      </c>
      <c r="Q10" s="39">
        <v>1000</v>
      </c>
    </row>
    <row r="11" spans="1:17" ht="27.75" customHeight="1">
      <c r="A11" s="150"/>
      <c r="B11" s="35" t="s">
        <v>33</v>
      </c>
      <c r="C11" s="31">
        <v>219</v>
      </c>
      <c r="D11" s="31">
        <v>0</v>
      </c>
      <c r="E11" s="29">
        <f t="shared" si="0"/>
        <v>219</v>
      </c>
      <c r="F11" s="30">
        <f>E11*1000/E10</f>
        <v>532.8467153284671</v>
      </c>
      <c r="H11" s="5"/>
      <c r="I11" s="5"/>
      <c r="J11" s="6"/>
      <c r="L11" s="150"/>
      <c r="M11" s="35" t="s">
        <v>41</v>
      </c>
      <c r="N11" s="31">
        <v>346</v>
      </c>
      <c r="O11" s="31">
        <v>45</v>
      </c>
      <c r="P11" s="29">
        <f>N11+O11</f>
        <v>391</v>
      </c>
      <c r="Q11" s="30">
        <f>P11*1000/P$10</f>
        <v>580.9806835066864</v>
      </c>
    </row>
    <row r="12" spans="1:17" ht="27.75" customHeight="1">
      <c r="A12" s="150"/>
      <c r="B12" s="35" t="s">
        <v>34</v>
      </c>
      <c r="C12" s="31">
        <v>131</v>
      </c>
      <c r="D12" s="31">
        <v>70</v>
      </c>
      <c r="E12" s="29">
        <f t="shared" si="0"/>
        <v>201</v>
      </c>
      <c r="F12" s="30">
        <f>E12*1000/E10</f>
        <v>489.05109489051097</v>
      </c>
      <c r="H12" s="5"/>
      <c r="I12" s="5"/>
      <c r="J12" s="6"/>
      <c r="L12" s="150"/>
      <c r="M12" s="35" t="s">
        <v>17</v>
      </c>
      <c r="N12" s="31">
        <v>350</v>
      </c>
      <c r="O12" s="31">
        <v>0</v>
      </c>
      <c r="P12" s="29">
        <f>N12+O12</f>
        <v>350</v>
      </c>
      <c r="Q12" s="30">
        <f>P12*1000/P$10</f>
        <v>520.0594353640416</v>
      </c>
    </row>
    <row r="13" spans="1:17" ht="27.75" customHeight="1">
      <c r="A13" s="150"/>
      <c r="B13" s="35" t="s">
        <v>35</v>
      </c>
      <c r="C13" s="31">
        <v>166</v>
      </c>
      <c r="D13" s="31">
        <v>0</v>
      </c>
      <c r="E13" s="29">
        <f t="shared" si="0"/>
        <v>166</v>
      </c>
      <c r="F13" s="30">
        <f>E13*1000/E10</f>
        <v>403.89294403892944</v>
      </c>
      <c r="H13" s="5"/>
      <c r="I13" s="5"/>
      <c r="J13" s="6"/>
      <c r="L13" s="150"/>
      <c r="M13" s="35" t="s">
        <v>34</v>
      </c>
      <c r="N13" s="31">
        <v>0</v>
      </c>
      <c r="O13" s="31">
        <v>0</v>
      </c>
      <c r="P13" s="29">
        <f>N13+O13</f>
        <v>0</v>
      </c>
      <c r="Q13" s="30">
        <f>P13*1000/P$10</f>
        <v>0</v>
      </c>
    </row>
    <row r="14" spans="1:17" ht="27.75" customHeight="1">
      <c r="A14" s="150"/>
      <c r="B14" s="37"/>
      <c r="C14" s="1"/>
      <c r="D14" s="1"/>
      <c r="E14" s="1"/>
      <c r="F14" s="1"/>
      <c r="H14" s="5"/>
      <c r="I14" s="5"/>
      <c r="J14" s="6"/>
      <c r="L14" s="150"/>
      <c r="M14" s="37"/>
      <c r="N14" s="1"/>
      <c r="O14" s="1"/>
      <c r="P14" s="1"/>
      <c r="Q14" s="1"/>
    </row>
    <row r="15" spans="1:17" ht="27.75" customHeight="1" thickBot="1">
      <c r="A15" s="151"/>
      <c r="B15" s="38"/>
      <c r="C15" s="2"/>
      <c r="D15" s="2"/>
      <c r="E15" s="2"/>
      <c r="F15" s="2"/>
      <c r="H15" s="5"/>
      <c r="I15" s="5"/>
      <c r="J15" s="6"/>
      <c r="L15" s="151"/>
      <c r="M15" s="38"/>
      <c r="N15" s="2"/>
      <c r="O15" s="2"/>
      <c r="P15" s="2"/>
      <c r="Q15" s="2"/>
    </row>
    <row r="16" spans="1:10" ht="27.75" customHeight="1" thickTop="1">
      <c r="A16" s="161"/>
      <c r="B16" s="41"/>
      <c r="C16" s="42"/>
      <c r="D16" s="42"/>
      <c r="E16" s="42"/>
      <c r="F16" s="42"/>
      <c r="G16" s="9"/>
      <c r="H16" s="5"/>
      <c r="I16" s="5"/>
      <c r="J16" s="6"/>
    </row>
    <row r="17" spans="1:10" ht="27.75" customHeight="1">
      <c r="A17" s="162"/>
      <c r="B17" s="40"/>
      <c r="C17" s="9"/>
      <c r="D17" s="9"/>
      <c r="E17" s="9"/>
      <c r="F17" s="9"/>
      <c r="H17" s="5"/>
      <c r="I17" s="5"/>
      <c r="J17" s="6"/>
    </row>
    <row r="18" spans="1:10" ht="27.75" customHeight="1">
      <c r="A18" s="162"/>
      <c r="B18" s="40"/>
      <c r="C18" s="9"/>
      <c r="D18" s="9"/>
      <c r="E18" s="9"/>
      <c r="F18" s="9"/>
      <c r="H18" s="5"/>
      <c r="I18" s="5"/>
      <c r="J18" s="6"/>
    </row>
    <row r="19" spans="1:6" ht="27.75" customHeight="1">
      <c r="A19" s="162"/>
      <c r="B19" s="40"/>
      <c r="C19" s="9"/>
      <c r="D19" s="9"/>
      <c r="E19" s="9"/>
      <c r="F19" s="9"/>
    </row>
    <row r="20" spans="1:11" ht="27.75" customHeight="1">
      <c r="A20" s="162"/>
      <c r="B20" s="40"/>
      <c r="C20" s="9"/>
      <c r="D20" s="9"/>
      <c r="E20" s="9"/>
      <c r="F20" s="9"/>
      <c r="H20" s="160"/>
      <c r="I20" s="160"/>
      <c r="J20" s="160"/>
      <c r="K20" s="160"/>
    </row>
    <row r="21" spans="1:11" ht="27.75" customHeight="1" thickBot="1">
      <c r="A21" s="163"/>
      <c r="B21" s="40"/>
      <c r="C21" s="9"/>
      <c r="D21" s="9"/>
      <c r="E21" s="9"/>
      <c r="F21" s="9"/>
      <c r="H21" s="7"/>
      <c r="I21" s="5"/>
      <c r="J21" s="6"/>
      <c r="K21" s="6"/>
    </row>
    <row r="22" spans="1:17" ht="27.75" customHeight="1" thickTop="1">
      <c r="A22" s="152" t="s">
        <v>38</v>
      </c>
      <c r="B22" s="153"/>
      <c r="C22" s="153"/>
      <c r="D22" s="153"/>
      <c r="E22" s="153"/>
      <c r="F22" s="154"/>
      <c r="I22" s="5"/>
      <c r="J22" s="6"/>
      <c r="K22" s="6"/>
      <c r="L22" s="152" t="s">
        <v>39</v>
      </c>
      <c r="M22" s="153"/>
      <c r="N22" s="153"/>
      <c r="O22" s="153"/>
      <c r="P22" s="153"/>
      <c r="Q22" s="154"/>
    </row>
    <row r="23" spans="1:22" ht="27.75" customHeight="1" thickBot="1">
      <c r="A23" s="155"/>
      <c r="B23" s="156"/>
      <c r="C23" s="156"/>
      <c r="D23" s="156"/>
      <c r="E23" s="156"/>
      <c r="F23" s="157"/>
      <c r="I23" s="5"/>
      <c r="J23" s="6"/>
      <c r="K23" s="6"/>
      <c r="L23" s="155"/>
      <c r="M23" s="156"/>
      <c r="N23" s="156"/>
      <c r="O23" s="156"/>
      <c r="P23" s="156"/>
      <c r="Q23" s="157"/>
      <c r="T23" s="9"/>
      <c r="U23" s="9"/>
      <c r="V23" s="15"/>
    </row>
    <row r="24" spans="1:22" ht="27.75" customHeight="1" thickBot="1" thickTop="1">
      <c r="A24" s="4" t="s">
        <v>0</v>
      </c>
      <c r="B24" s="33" t="s">
        <v>1</v>
      </c>
      <c r="C24" s="3" t="s">
        <v>2</v>
      </c>
      <c r="D24" s="3" t="s">
        <v>5</v>
      </c>
      <c r="E24" s="3" t="s">
        <v>3</v>
      </c>
      <c r="F24" s="3" t="s">
        <v>4</v>
      </c>
      <c r="I24" s="5"/>
      <c r="J24" s="6"/>
      <c r="K24" s="6"/>
      <c r="L24" s="4" t="s">
        <v>0</v>
      </c>
      <c r="M24" s="33" t="s">
        <v>1</v>
      </c>
      <c r="N24" s="3" t="s">
        <v>2</v>
      </c>
      <c r="O24" s="3" t="s">
        <v>5</v>
      </c>
      <c r="P24" s="3" t="s">
        <v>3</v>
      </c>
      <c r="Q24" s="3" t="s">
        <v>4</v>
      </c>
      <c r="T24" s="9"/>
      <c r="U24" s="9"/>
      <c r="V24" s="15"/>
    </row>
    <row r="25" spans="1:22" ht="27.75" customHeight="1" thickTop="1">
      <c r="A25" s="149">
        <v>1</v>
      </c>
      <c r="B25" s="34" t="s">
        <v>16</v>
      </c>
      <c r="C25" s="29">
        <v>394</v>
      </c>
      <c r="D25" s="29">
        <v>40</v>
      </c>
      <c r="E25" s="29">
        <f>C25+D25</f>
        <v>434</v>
      </c>
      <c r="F25" s="39">
        <v>1000</v>
      </c>
      <c r="I25" s="5"/>
      <c r="J25" s="6"/>
      <c r="K25" s="6"/>
      <c r="L25" s="149">
        <v>1</v>
      </c>
      <c r="M25" s="34" t="s">
        <v>32</v>
      </c>
      <c r="N25" s="29">
        <v>313</v>
      </c>
      <c r="O25" s="29">
        <v>0</v>
      </c>
      <c r="P25" s="29">
        <f>N25+O25</f>
        <v>313</v>
      </c>
      <c r="Q25" s="39">
        <v>1000</v>
      </c>
      <c r="T25" s="9"/>
      <c r="U25" s="9"/>
      <c r="V25" s="15"/>
    </row>
    <row r="26" spans="1:22" ht="27.75" customHeight="1">
      <c r="A26" s="150"/>
      <c r="B26" s="35" t="s">
        <v>35</v>
      </c>
      <c r="C26" s="31">
        <v>302</v>
      </c>
      <c r="D26" s="31">
        <v>80</v>
      </c>
      <c r="E26" s="29">
        <f>C26+D26</f>
        <v>382</v>
      </c>
      <c r="F26" s="30">
        <f>E26*1000/E$25</f>
        <v>880.184331797235</v>
      </c>
      <c r="I26" s="5"/>
      <c r="J26" s="6"/>
      <c r="K26" s="6"/>
      <c r="L26" s="150"/>
      <c r="M26" s="35" t="s">
        <v>33</v>
      </c>
      <c r="N26" s="31">
        <v>94</v>
      </c>
      <c r="O26" s="31">
        <v>85</v>
      </c>
      <c r="P26" s="29">
        <f>N26+O26</f>
        <v>179</v>
      </c>
      <c r="Q26" s="30">
        <f>P26*1000/P$25</f>
        <v>571.8849840255591</v>
      </c>
      <c r="T26" s="9"/>
      <c r="U26" s="9"/>
      <c r="V26" s="15"/>
    </row>
    <row r="27" spans="1:22" ht="27.75" customHeight="1">
      <c r="A27" s="150"/>
      <c r="B27" s="35" t="s">
        <v>31</v>
      </c>
      <c r="C27" s="31">
        <v>251</v>
      </c>
      <c r="D27" s="31">
        <v>0</v>
      </c>
      <c r="E27" s="29">
        <f>C27+D27</f>
        <v>251</v>
      </c>
      <c r="F27" s="30">
        <f>E27*1000/E$25</f>
        <v>578.3410138248848</v>
      </c>
      <c r="I27" s="5"/>
      <c r="J27" s="6"/>
      <c r="K27" s="6"/>
      <c r="L27" s="150"/>
      <c r="M27" s="35" t="s">
        <v>17</v>
      </c>
      <c r="N27" s="31">
        <v>130</v>
      </c>
      <c r="O27" s="31">
        <v>0</v>
      </c>
      <c r="P27" s="29">
        <f>N27+O27</f>
        <v>130</v>
      </c>
      <c r="Q27" s="30">
        <f>P27*1000/P$25</f>
        <v>415.3354632587859</v>
      </c>
      <c r="T27" s="9"/>
      <c r="U27" s="9"/>
      <c r="V27" s="15"/>
    </row>
    <row r="28" spans="1:22" ht="27.75" customHeight="1">
      <c r="A28" s="150"/>
      <c r="B28" s="35" t="s">
        <v>17</v>
      </c>
      <c r="C28" s="31">
        <v>179</v>
      </c>
      <c r="D28" s="31">
        <v>50</v>
      </c>
      <c r="E28" s="29">
        <f>C28+D28</f>
        <v>229</v>
      </c>
      <c r="F28" s="30">
        <f>E28*1000/E$25</f>
        <v>527.6497695852535</v>
      </c>
      <c r="I28" s="5"/>
      <c r="J28" s="6"/>
      <c r="K28" s="6"/>
      <c r="L28" s="150"/>
      <c r="M28" s="35" t="s">
        <v>31</v>
      </c>
      <c r="N28" s="31">
        <v>94</v>
      </c>
      <c r="O28" s="31">
        <v>0</v>
      </c>
      <c r="P28" s="29">
        <f>N28+O28</f>
        <v>94</v>
      </c>
      <c r="Q28" s="30">
        <f>P28*1000/P$25</f>
        <v>300.3194888178914</v>
      </c>
      <c r="T28" s="9"/>
      <c r="U28" s="9"/>
      <c r="V28" s="15"/>
    </row>
    <row r="29" spans="1:22" ht="27.75" customHeight="1">
      <c r="A29" s="150"/>
      <c r="B29" s="35"/>
      <c r="C29" s="31"/>
      <c r="D29" s="31"/>
      <c r="E29" s="29"/>
      <c r="F29" s="31"/>
      <c r="I29" s="5"/>
      <c r="J29" s="6"/>
      <c r="K29" s="6"/>
      <c r="L29" s="150"/>
      <c r="M29" s="35"/>
      <c r="N29" s="31"/>
      <c r="O29" s="31"/>
      <c r="P29" s="29"/>
      <c r="Q29" s="31"/>
      <c r="T29" s="9"/>
      <c r="U29" s="9"/>
      <c r="V29" s="15"/>
    </row>
    <row r="30" spans="1:22" ht="27.75" customHeight="1" thickBot="1">
      <c r="A30" s="151"/>
      <c r="B30" s="36"/>
      <c r="C30" s="32"/>
      <c r="D30" s="32"/>
      <c r="E30" s="32"/>
      <c r="F30" s="32"/>
      <c r="I30" s="5"/>
      <c r="J30" s="6"/>
      <c r="K30" s="6"/>
      <c r="L30" s="151"/>
      <c r="M30" s="36"/>
      <c r="N30" s="32"/>
      <c r="O30" s="32"/>
      <c r="P30" s="32"/>
      <c r="Q30" s="32"/>
      <c r="T30" s="9"/>
      <c r="U30" s="9"/>
      <c r="V30" s="15"/>
    </row>
    <row r="31" spans="1:19" ht="27.75" customHeight="1" thickTop="1">
      <c r="A31" s="149">
        <v>2</v>
      </c>
      <c r="B31" s="34" t="s">
        <v>32</v>
      </c>
      <c r="C31" s="29">
        <v>504</v>
      </c>
      <c r="D31" s="29">
        <v>90</v>
      </c>
      <c r="E31" s="29">
        <f>C31+D31</f>
        <v>594</v>
      </c>
      <c r="F31" s="39">
        <v>1000</v>
      </c>
      <c r="I31" s="5"/>
      <c r="J31" s="6"/>
      <c r="K31" s="6"/>
      <c r="L31" s="149">
        <v>2</v>
      </c>
      <c r="M31" s="34" t="s">
        <v>16</v>
      </c>
      <c r="N31" s="29">
        <v>587</v>
      </c>
      <c r="O31" s="29">
        <v>0</v>
      </c>
      <c r="P31" s="29">
        <f>N31+O31</f>
        <v>587</v>
      </c>
      <c r="Q31" s="39">
        <v>1000</v>
      </c>
      <c r="S31" s="9"/>
    </row>
    <row r="32" spans="1:19" ht="27.75" customHeight="1">
      <c r="A32" s="150"/>
      <c r="B32" s="35" t="s">
        <v>30</v>
      </c>
      <c r="C32" s="31">
        <v>378</v>
      </c>
      <c r="D32" s="31">
        <v>90</v>
      </c>
      <c r="E32" s="29">
        <f>C32+D32</f>
        <v>468</v>
      </c>
      <c r="F32" s="30">
        <f>E32*1000/E$31</f>
        <v>787.8787878787879</v>
      </c>
      <c r="I32" s="5"/>
      <c r="J32" s="6"/>
      <c r="K32" s="6"/>
      <c r="L32" s="150"/>
      <c r="M32" s="35" t="s">
        <v>30</v>
      </c>
      <c r="N32" s="31">
        <v>560</v>
      </c>
      <c r="O32" s="31">
        <v>0</v>
      </c>
      <c r="P32" s="29">
        <f>N32+O32</f>
        <v>560</v>
      </c>
      <c r="Q32" s="30">
        <f>P32*1000/P$31</f>
        <v>954.0034071550256</v>
      </c>
      <c r="S32" s="9"/>
    </row>
    <row r="33" spans="1:17" ht="27.75" customHeight="1">
      <c r="A33" s="150"/>
      <c r="B33" s="35" t="s">
        <v>34</v>
      </c>
      <c r="C33" s="31">
        <v>287</v>
      </c>
      <c r="D33" s="31">
        <v>0</v>
      </c>
      <c r="E33" s="29">
        <f>C33+D33</f>
        <v>287</v>
      </c>
      <c r="F33" s="30">
        <f>E33*1000/E$31</f>
        <v>483.16498316498314</v>
      </c>
      <c r="I33" s="5"/>
      <c r="J33" s="6"/>
      <c r="K33" s="6"/>
      <c r="L33" s="150"/>
      <c r="M33" s="35" t="s">
        <v>35</v>
      </c>
      <c r="N33" s="31">
        <v>179</v>
      </c>
      <c r="O33" s="31">
        <v>100</v>
      </c>
      <c r="P33" s="29">
        <f>N33+O33</f>
        <v>279</v>
      </c>
      <c r="Q33" s="30">
        <f>P33*1000/P$31</f>
        <v>475.2981260647359</v>
      </c>
    </row>
    <row r="34" spans="1:17" ht="27.75" customHeight="1">
      <c r="A34" s="150"/>
      <c r="B34" s="35" t="s">
        <v>33</v>
      </c>
      <c r="C34" s="31">
        <v>217</v>
      </c>
      <c r="D34" s="31">
        <v>0</v>
      </c>
      <c r="E34" s="29">
        <f>C34+D34</f>
        <v>217</v>
      </c>
      <c r="F34" s="30">
        <f>E34*1000/E$31</f>
        <v>365.3198653198653</v>
      </c>
      <c r="I34" s="5"/>
      <c r="J34" s="6"/>
      <c r="K34" s="6"/>
      <c r="L34" s="150"/>
      <c r="M34" s="35" t="s">
        <v>34</v>
      </c>
      <c r="N34" s="31">
        <v>30</v>
      </c>
      <c r="O34" s="31">
        <v>0</v>
      </c>
      <c r="P34" s="29">
        <f>N34+O34</f>
        <v>30</v>
      </c>
      <c r="Q34" s="30">
        <f>P34*1000/P$31</f>
        <v>51.10732538330494</v>
      </c>
    </row>
    <row r="35" spans="1:17" ht="27.75" customHeight="1">
      <c r="A35" s="150"/>
      <c r="B35" s="37"/>
      <c r="C35" s="1"/>
      <c r="D35" s="1"/>
      <c r="E35" s="1"/>
      <c r="F35" s="1"/>
      <c r="I35" s="5"/>
      <c r="J35" s="6"/>
      <c r="K35" s="6"/>
      <c r="L35" s="150"/>
      <c r="M35" s="37"/>
      <c r="N35" s="1"/>
      <c r="O35" s="1"/>
      <c r="P35" s="1"/>
      <c r="Q35" s="1"/>
    </row>
    <row r="36" spans="1:17" ht="27.75" customHeight="1" thickBot="1">
      <c r="A36" s="151"/>
      <c r="B36" s="38"/>
      <c r="C36" s="2"/>
      <c r="D36" s="2"/>
      <c r="E36" s="2"/>
      <c r="F36" s="2"/>
      <c r="L36" s="151"/>
      <c r="M36" s="38"/>
      <c r="N36" s="2"/>
      <c r="O36" s="2"/>
      <c r="P36" s="2"/>
      <c r="Q36" s="2"/>
    </row>
    <row r="37" spans="1:17" ht="27.75" customHeight="1" thickTop="1">
      <c r="A37" s="59"/>
      <c r="B37" s="40"/>
      <c r="C37" s="9"/>
      <c r="D37" s="9"/>
      <c r="E37" s="9"/>
      <c r="F37" s="9"/>
      <c r="L37" s="59"/>
      <c r="M37" s="40"/>
      <c r="N37" s="9"/>
      <c r="O37" s="9"/>
      <c r="P37" s="9"/>
      <c r="Q37" s="9"/>
    </row>
    <row r="38" spans="1:17" ht="27.75" customHeight="1">
      <c r="A38" s="59"/>
      <c r="B38" s="40"/>
      <c r="C38" s="9"/>
      <c r="D38" s="9"/>
      <c r="E38" s="9"/>
      <c r="F38" s="9"/>
      <c r="L38" s="59"/>
      <c r="M38" s="40"/>
      <c r="N38" s="9"/>
      <c r="O38" s="9"/>
      <c r="P38" s="9"/>
      <c r="Q38" s="9"/>
    </row>
    <row r="39" spans="1:17" ht="27.75" customHeight="1">
      <c r="A39" s="59"/>
      <c r="B39" s="40"/>
      <c r="C39" s="9"/>
      <c r="D39" s="9"/>
      <c r="E39" s="9"/>
      <c r="F39" s="9"/>
      <c r="L39" s="59"/>
      <c r="M39" s="40"/>
      <c r="N39" s="9"/>
      <c r="O39" s="9"/>
      <c r="P39" s="9"/>
      <c r="Q39" s="9"/>
    </row>
    <row r="40" spans="1:17" ht="27.75" customHeight="1" thickBot="1">
      <c r="A40" s="59"/>
      <c r="B40" s="40"/>
      <c r="C40" s="9"/>
      <c r="D40" s="9"/>
      <c r="E40" s="9"/>
      <c r="F40" s="9"/>
      <c r="L40" s="59"/>
      <c r="M40" s="40"/>
      <c r="N40" s="9"/>
      <c r="O40" s="9"/>
      <c r="P40" s="9"/>
      <c r="Q40" s="9"/>
    </row>
    <row r="41" spans="1:16" ht="27.75" customHeight="1" thickBot="1" thickTop="1">
      <c r="A41" s="152" t="s">
        <v>42</v>
      </c>
      <c r="B41" s="153"/>
      <c r="C41" s="153"/>
      <c r="D41" s="153"/>
      <c r="E41" s="153"/>
      <c r="F41" s="154"/>
      <c r="L41" s="51"/>
      <c r="M41" s="52"/>
      <c r="N41" s="53" t="s">
        <v>43</v>
      </c>
      <c r="O41" s="55"/>
      <c r="P41" s="55" t="s">
        <v>25</v>
      </c>
    </row>
    <row r="42" spans="1:16" ht="27.75" customHeight="1" thickBot="1">
      <c r="A42" s="155"/>
      <c r="B42" s="156"/>
      <c r="C42" s="156"/>
      <c r="D42" s="156"/>
      <c r="E42" s="156"/>
      <c r="F42" s="157"/>
      <c r="L42" s="54">
        <v>1</v>
      </c>
      <c r="M42" s="148" t="s">
        <v>32</v>
      </c>
      <c r="N42" s="148"/>
      <c r="O42" s="56">
        <v>4000</v>
      </c>
      <c r="P42" s="54" t="s">
        <v>29</v>
      </c>
    </row>
    <row r="43" spans="1:16" ht="27.75" customHeight="1" thickBot="1" thickTop="1">
      <c r="A43" s="4" t="s">
        <v>0</v>
      </c>
      <c r="B43" s="33" t="s">
        <v>1</v>
      </c>
      <c r="C43" s="3" t="s">
        <v>2</v>
      </c>
      <c r="D43" s="3" t="s">
        <v>5</v>
      </c>
      <c r="E43" s="3" t="s">
        <v>3</v>
      </c>
      <c r="F43" s="3" t="s">
        <v>4</v>
      </c>
      <c r="L43" s="54">
        <f>L42+1</f>
        <v>2</v>
      </c>
      <c r="M43" s="148" t="s">
        <v>30</v>
      </c>
      <c r="N43" s="148"/>
      <c r="O43" s="56">
        <v>3954</v>
      </c>
      <c r="P43" s="54" t="s">
        <v>29</v>
      </c>
    </row>
    <row r="44" spans="1:16" ht="27.75" customHeight="1" thickBot="1" thickTop="1">
      <c r="A44" s="149">
        <v>1</v>
      </c>
      <c r="B44" s="34" t="s">
        <v>30</v>
      </c>
      <c r="C44" s="29">
        <v>270</v>
      </c>
      <c r="D44" s="29">
        <v>0</v>
      </c>
      <c r="E44" s="29">
        <f>C44+D44</f>
        <v>270</v>
      </c>
      <c r="F44" s="39">
        <v>1000</v>
      </c>
      <c r="L44" s="54">
        <f aca="true" t="shared" si="1" ref="L44:L49">L43+1</f>
        <v>3</v>
      </c>
      <c r="M44" s="148" t="s">
        <v>16</v>
      </c>
      <c r="N44" s="148"/>
      <c r="O44" s="56">
        <v>3813</v>
      </c>
      <c r="P44" s="54" t="s">
        <v>29</v>
      </c>
    </row>
    <row r="45" spans="1:16" ht="27.75" customHeight="1" thickBot="1">
      <c r="A45" s="150"/>
      <c r="B45" s="35" t="s">
        <v>33</v>
      </c>
      <c r="C45" s="31">
        <v>77</v>
      </c>
      <c r="D45" s="31">
        <v>0</v>
      </c>
      <c r="E45" s="29">
        <f>C45+D45</f>
        <v>77</v>
      </c>
      <c r="F45" s="30">
        <f>E45*1000/E$44</f>
        <v>285.18518518518516</v>
      </c>
      <c r="L45" s="54">
        <f t="shared" si="1"/>
        <v>4</v>
      </c>
      <c r="M45" s="148" t="s">
        <v>35</v>
      </c>
      <c r="N45" s="148"/>
      <c r="O45" s="56">
        <v>2090</v>
      </c>
      <c r="P45" s="57" t="s">
        <v>44</v>
      </c>
    </row>
    <row r="46" spans="1:16" ht="27.75" customHeight="1" thickBot="1">
      <c r="A46" s="150"/>
      <c r="B46" s="35" t="s">
        <v>31</v>
      </c>
      <c r="C46" s="31">
        <v>72</v>
      </c>
      <c r="D46" s="31">
        <v>0</v>
      </c>
      <c r="E46" s="29">
        <f>C46+D46</f>
        <v>72</v>
      </c>
      <c r="F46" s="30">
        <f>E46*1000/E$44</f>
        <v>266.6666666666667</v>
      </c>
      <c r="L46" s="54">
        <f t="shared" si="1"/>
        <v>5</v>
      </c>
      <c r="M46" s="148" t="s">
        <v>28</v>
      </c>
      <c r="N46" s="148"/>
      <c r="O46" s="56">
        <v>2083</v>
      </c>
      <c r="P46" s="57" t="s">
        <v>44</v>
      </c>
    </row>
    <row r="47" spans="1:16" ht="27.75" customHeight="1" thickBot="1">
      <c r="A47" s="150"/>
      <c r="B47" s="35" t="s">
        <v>34</v>
      </c>
      <c r="C47" s="31">
        <v>0</v>
      </c>
      <c r="D47" s="31">
        <v>0</v>
      </c>
      <c r="E47" s="29">
        <f>C47+D47</f>
        <v>0</v>
      </c>
      <c r="F47" s="30">
        <f>E47*1000/E$44</f>
        <v>0</v>
      </c>
      <c r="L47" s="54">
        <f t="shared" si="1"/>
        <v>6</v>
      </c>
      <c r="M47" s="148" t="s">
        <v>33</v>
      </c>
      <c r="N47" s="148"/>
      <c r="O47" s="56">
        <v>2050</v>
      </c>
      <c r="P47" s="54"/>
    </row>
    <row r="48" spans="1:16" ht="27.75" customHeight="1" thickBot="1">
      <c r="A48" s="150"/>
      <c r="B48" s="35"/>
      <c r="C48" s="31"/>
      <c r="D48" s="31"/>
      <c r="E48" s="29"/>
      <c r="F48" s="31"/>
      <c r="L48" s="54">
        <f t="shared" si="1"/>
        <v>7</v>
      </c>
      <c r="M48" s="148" t="s">
        <v>31</v>
      </c>
      <c r="N48" s="148"/>
      <c r="O48" s="56">
        <v>1783</v>
      </c>
      <c r="P48" s="54"/>
    </row>
    <row r="49" spans="1:16" ht="27.75" customHeight="1" thickBot="1">
      <c r="A49" s="151"/>
      <c r="B49" s="36"/>
      <c r="C49" s="32"/>
      <c r="D49" s="32"/>
      <c r="E49" s="32"/>
      <c r="F49" s="32"/>
      <c r="L49" s="54">
        <f t="shared" si="1"/>
        <v>8</v>
      </c>
      <c r="M49" s="148" t="s">
        <v>34</v>
      </c>
      <c r="N49" s="148"/>
      <c r="O49" s="56">
        <v>1023</v>
      </c>
      <c r="P49" s="54"/>
    </row>
    <row r="50" spans="1:17" ht="27.75" customHeight="1" thickTop="1">
      <c r="A50" s="149">
        <v>2</v>
      </c>
      <c r="B50" s="34" t="s">
        <v>32</v>
      </c>
      <c r="C50" s="29">
        <v>514</v>
      </c>
      <c r="D50" s="29">
        <v>65</v>
      </c>
      <c r="E50" s="29">
        <f>C50+D50</f>
        <v>579</v>
      </c>
      <c r="F50" s="39">
        <v>1000</v>
      </c>
      <c r="L50" s="59"/>
      <c r="M50" s="40"/>
      <c r="N50" s="9"/>
      <c r="O50" s="9"/>
      <c r="P50" s="9"/>
      <c r="Q50" s="9"/>
    </row>
    <row r="51" spans="1:17" ht="27.75" customHeight="1">
      <c r="A51" s="150"/>
      <c r="B51" s="35" t="s">
        <v>16</v>
      </c>
      <c r="C51" s="31">
        <v>406</v>
      </c>
      <c r="D51" s="31">
        <v>65</v>
      </c>
      <c r="E51" s="29">
        <f>C51+D51</f>
        <v>471</v>
      </c>
      <c r="F51" s="30">
        <f>E51*1000/E$50</f>
        <v>813.4715025906736</v>
      </c>
      <c r="L51" s="59"/>
      <c r="M51" s="40"/>
      <c r="N51" s="9"/>
      <c r="O51" s="9"/>
      <c r="P51" s="9"/>
      <c r="Q51" s="9"/>
    </row>
    <row r="52" spans="1:17" ht="27.75" customHeight="1">
      <c r="A52" s="150"/>
      <c r="B52" s="35" t="s">
        <v>17</v>
      </c>
      <c r="C52" s="31">
        <v>0</v>
      </c>
      <c r="D52" s="31">
        <v>0</v>
      </c>
      <c r="E52" s="29">
        <f>C52+D52</f>
        <v>0</v>
      </c>
      <c r="F52" s="30">
        <f>E52*1000/E$50</f>
        <v>0</v>
      </c>
      <c r="L52" s="59"/>
      <c r="M52" s="40"/>
      <c r="N52" s="9"/>
      <c r="O52" s="9"/>
      <c r="P52" s="9"/>
      <c r="Q52" s="9"/>
    </row>
    <row r="53" spans="1:17" ht="27.75" customHeight="1">
      <c r="A53" s="150"/>
      <c r="B53" s="35" t="s">
        <v>35</v>
      </c>
      <c r="C53" s="31">
        <v>0</v>
      </c>
      <c r="D53" s="31">
        <v>0</v>
      </c>
      <c r="E53" s="29">
        <f>C53+D53</f>
        <v>0</v>
      </c>
      <c r="F53" s="30">
        <f>E53*1000/E$50</f>
        <v>0</v>
      </c>
      <c r="L53" s="59"/>
      <c r="M53" s="40"/>
      <c r="N53" s="9"/>
      <c r="O53" s="9"/>
      <c r="P53" s="9"/>
      <c r="Q53" s="9"/>
    </row>
    <row r="54" spans="1:17" ht="27.75" customHeight="1">
      <c r="A54" s="150"/>
      <c r="B54" s="37"/>
      <c r="C54" s="1"/>
      <c r="D54" s="1"/>
      <c r="E54" s="1"/>
      <c r="F54" s="1"/>
      <c r="L54" s="59"/>
      <c r="M54" s="40"/>
      <c r="N54" s="9"/>
      <c r="O54" s="9"/>
      <c r="P54" s="9"/>
      <c r="Q54" s="9"/>
    </row>
    <row r="55" spans="1:17" ht="27.75" customHeight="1" thickBot="1">
      <c r="A55" s="151"/>
      <c r="B55" s="38"/>
      <c r="C55" s="2"/>
      <c r="D55" s="2"/>
      <c r="E55" s="2"/>
      <c r="F55" s="2"/>
      <c r="L55" s="59"/>
      <c r="M55" s="40"/>
      <c r="N55" s="9"/>
      <c r="O55" s="9"/>
      <c r="P55" s="9"/>
      <c r="Q55" s="9"/>
    </row>
    <row r="56" spans="1:17" ht="27.75" customHeight="1" thickTop="1">
      <c r="A56" s="59"/>
      <c r="B56" s="40"/>
      <c r="C56" s="9"/>
      <c r="D56" s="9"/>
      <c r="E56" s="9"/>
      <c r="F56" s="9"/>
      <c r="L56" s="59"/>
      <c r="M56" s="40"/>
      <c r="N56" s="9"/>
      <c r="O56" s="9"/>
      <c r="P56" s="9"/>
      <c r="Q56" s="9"/>
    </row>
    <row r="57" ht="27.75" customHeight="1" thickBot="1"/>
    <row r="58" spans="1:27" s="16" customFormat="1" ht="27.75" customHeight="1" thickTop="1">
      <c r="A58" s="152" t="s">
        <v>40</v>
      </c>
      <c r="B58" s="133"/>
      <c r="C58" s="133"/>
      <c r="D58" s="133"/>
      <c r="E58" s="133"/>
      <c r="F58" s="134"/>
      <c r="M58" s="126" t="s">
        <v>14</v>
      </c>
      <c r="N58" s="127"/>
      <c r="O58" s="127"/>
      <c r="P58" s="127"/>
      <c r="Q58" s="128"/>
      <c r="R58" s="18"/>
      <c r="S58" s="18"/>
      <c r="T58" s="18"/>
      <c r="U58" s="18"/>
      <c r="V58" s="126" t="s">
        <v>15</v>
      </c>
      <c r="W58" s="127"/>
      <c r="X58" s="127"/>
      <c r="Y58" s="127"/>
      <c r="Z58" s="127"/>
      <c r="AA58" s="128"/>
    </row>
    <row r="59" spans="1:27" s="16" customFormat="1" ht="27.75" customHeight="1" thickBot="1">
      <c r="A59" s="135"/>
      <c r="B59" s="122"/>
      <c r="C59" s="122"/>
      <c r="D59" s="122"/>
      <c r="E59" s="122"/>
      <c r="F59" s="123"/>
      <c r="L59" s="17"/>
      <c r="M59" s="129"/>
      <c r="N59" s="119"/>
      <c r="O59" s="119"/>
      <c r="P59" s="119"/>
      <c r="Q59" s="120"/>
      <c r="R59" s="18"/>
      <c r="S59" s="18"/>
      <c r="T59" s="18"/>
      <c r="U59" s="18"/>
      <c r="V59" s="129"/>
      <c r="W59" s="119"/>
      <c r="X59" s="119"/>
      <c r="Y59" s="119"/>
      <c r="Z59" s="119"/>
      <c r="AA59" s="120"/>
    </row>
    <row r="60" spans="1:27" ht="27.75" customHeight="1" thickBot="1" thickTop="1">
      <c r="A60" s="4" t="s">
        <v>0</v>
      </c>
      <c r="B60" s="33" t="s">
        <v>1</v>
      </c>
      <c r="C60" s="3" t="s">
        <v>2</v>
      </c>
      <c r="D60" s="3" t="s">
        <v>5</v>
      </c>
      <c r="E60" s="3" t="s">
        <v>3</v>
      </c>
      <c r="F60" s="3" t="s">
        <v>4</v>
      </c>
      <c r="L60" s="9"/>
      <c r="M60" s="131" t="s">
        <v>1</v>
      </c>
      <c r="N60" s="167"/>
      <c r="O60" s="131" t="s">
        <v>8</v>
      </c>
      <c r="P60" s="132"/>
      <c r="Q60" s="23" t="s">
        <v>9</v>
      </c>
      <c r="R60" s="58"/>
      <c r="V60" s="28" t="s">
        <v>13</v>
      </c>
      <c r="W60" s="168" t="s">
        <v>1</v>
      </c>
      <c r="X60" s="169"/>
      <c r="Y60" s="19" t="s">
        <v>10</v>
      </c>
      <c r="Z60" s="19" t="s">
        <v>11</v>
      </c>
      <c r="AA60" s="27" t="s">
        <v>12</v>
      </c>
    </row>
    <row r="61" spans="1:27" ht="27.75" customHeight="1" thickTop="1">
      <c r="A61" s="149">
        <v>1</v>
      </c>
      <c r="B61" s="34" t="s">
        <v>16</v>
      </c>
      <c r="C61" s="29">
        <v>839</v>
      </c>
      <c r="D61" s="29">
        <v>95</v>
      </c>
      <c r="E61" s="29">
        <f>C61+D61</f>
        <v>934</v>
      </c>
      <c r="F61" s="30">
        <v>1000</v>
      </c>
      <c r="L61" s="179" t="s">
        <v>25</v>
      </c>
      <c r="M61" s="171" t="s">
        <v>32</v>
      </c>
      <c r="N61" s="172"/>
      <c r="O61" s="164">
        <f>F62+F67</f>
        <v>1722.6980728051392</v>
      </c>
      <c r="P61" s="165"/>
      <c r="Q61" s="43" t="s">
        <v>18</v>
      </c>
      <c r="R61" s="50"/>
      <c r="V61" s="26">
        <v>1</v>
      </c>
      <c r="W61" s="121"/>
      <c r="X61" s="121"/>
      <c r="Y61" s="25"/>
      <c r="Z61" s="25"/>
      <c r="AA61" s="22"/>
    </row>
    <row r="62" spans="1:27" ht="27.75" customHeight="1">
      <c r="A62" s="150"/>
      <c r="B62" s="35" t="s">
        <v>32</v>
      </c>
      <c r="C62" s="31">
        <v>595</v>
      </c>
      <c r="D62" s="31">
        <v>80</v>
      </c>
      <c r="E62" s="29">
        <f>C62+D62</f>
        <v>675</v>
      </c>
      <c r="F62" s="30">
        <f>E62*1000/E$61</f>
        <v>722.6980728051392</v>
      </c>
      <c r="L62" s="180"/>
      <c r="M62" s="173" t="s">
        <v>16</v>
      </c>
      <c r="N62" s="174"/>
      <c r="O62" s="124">
        <f>F61+F68</f>
        <v>1505.720823798627</v>
      </c>
      <c r="P62" s="125"/>
      <c r="Q62" s="44" t="s">
        <v>19</v>
      </c>
      <c r="R62" s="50"/>
      <c r="V62" s="24">
        <f>V61+1</f>
        <v>2</v>
      </c>
      <c r="W62" s="166"/>
      <c r="X62" s="166"/>
      <c r="Y62" s="21"/>
      <c r="Z62" s="21"/>
      <c r="AA62" s="20"/>
    </row>
    <row r="63" spans="1:27" ht="27.75" customHeight="1" thickBot="1">
      <c r="A63" s="150"/>
      <c r="B63" s="35" t="s">
        <v>30</v>
      </c>
      <c r="C63" s="31">
        <v>393</v>
      </c>
      <c r="D63" s="31">
        <v>45</v>
      </c>
      <c r="E63" s="29">
        <f>C63+D63</f>
        <v>438</v>
      </c>
      <c r="F63" s="30">
        <f>E63*1000/E$61</f>
        <v>468.9507494646681</v>
      </c>
      <c r="L63" s="180"/>
      <c r="M63" s="173" t="s">
        <v>30</v>
      </c>
      <c r="N63" s="174"/>
      <c r="O63" s="124">
        <f>F63+F69</f>
        <v>960.9415961465903</v>
      </c>
      <c r="P63" s="125"/>
      <c r="Q63" s="44" t="s">
        <v>20</v>
      </c>
      <c r="R63" s="50"/>
      <c r="V63" s="24">
        <f aca="true" t="shared" si="2" ref="V63:V81">V62+1</f>
        <v>3</v>
      </c>
      <c r="W63" s="166"/>
      <c r="X63" s="166"/>
      <c r="Y63" s="21"/>
      <c r="Z63" s="21"/>
      <c r="AA63" s="20"/>
    </row>
    <row r="64" spans="1:27" ht="27.75" customHeight="1" thickTop="1">
      <c r="A64" s="150"/>
      <c r="B64" s="35"/>
      <c r="C64" s="31"/>
      <c r="D64" s="31"/>
      <c r="E64" s="29"/>
      <c r="F64" s="30"/>
      <c r="K64" s="9"/>
      <c r="L64" s="60"/>
      <c r="M64" s="175" t="s">
        <v>35</v>
      </c>
      <c r="N64" s="174"/>
      <c r="O64" s="124">
        <v>2090</v>
      </c>
      <c r="P64" s="125"/>
      <c r="Q64" s="44" t="s">
        <v>21</v>
      </c>
      <c r="V64" s="24">
        <f t="shared" si="2"/>
        <v>4</v>
      </c>
      <c r="W64" s="166"/>
      <c r="X64" s="166"/>
      <c r="Y64" s="21"/>
      <c r="Z64" s="21"/>
      <c r="AA64" s="20"/>
    </row>
    <row r="65" spans="1:27" ht="27.75" customHeight="1">
      <c r="A65" s="150"/>
      <c r="B65" s="35"/>
      <c r="C65" s="31"/>
      <c r="D65" s="31"/>
      <c r="E65" s="29"/>
      <c r="F65" s="31"/>
      <c r="M65" s="125" t="s">
        <v>17</v>
      </c>
      <c r="N65" s="125"/>
      <c r="O65" s="124">
        <v>2083</v>
      </c>
      <c r="P65" s="125"/>
      <c r="Q65" s="44" t="s">
        <v>22</v>
      </c>
      <c r="V65" s="24">
        <f t="shared" si="2"/>
        <v>5</v>
      </c>
      <c r="W65" s="166"/>
      <c r="X65" s="166"/>
      <c r="Y65" s="21"/>
      <c r="Z65" s="21"/>
      <c r="AA65" s="21"/>
    </row>
    <row r="66" spans="1:27" ht="27.75" customHeight="1" thickBot="1">
      <c r="A66" s="151"/>
      <c r="B66" s="36"/>
      <c r="C66" s="32"/>
      <c r="D66" s="32"/>
      <c r="E66" s="32"/>
      <c r="F66" s="32"/>
      <c r="M66" s="125" t="s">
        <v>33</v>
      </c>
      <c r="N66" s="125"/>
      <c r="O66" s="125">
        <v>2050</v>
      </c>
      <c r="P66" s="125"/>
      <c r="Q66" s="44" t="s">
        <v>23</v>
      </c>
      <c r="V66" s="24">
        <f t="shared" si="2"/>
        <v>6</v>
      </c>
      <c r="W66" s="166"/>
      <c r="X66" s="166"/>
      <c r="Y66" s="21"/>
      <c r="Z66" s="21"/>
      <c r="AA66" s="21"/>
    </row>
    <row r="67" spans="1:27" ht="27.75" customHeight="1" thickTop="1">
      <c r="A67" s="149">
        <v>2</v>
      </c>
      <c r="B67" s="34" t="s">
        <v>32</v>
      </c>
      <c r="C67" s="29">
        <v>377</v>
      </c>
      <c r="D67" s="29">
        <v>60</v>
      </c>
      <c r="E67" s="29">
        <f>C67+D67</f>
        <v>437</v>
      </c>
      <c r="F67" s="30">
        <v>1000</v>
      </c>
      <c r="M67" s="125" t="s">
        <v>31</v>
      </c>
      <c r="N67" s="125"/>
      <c r="O67" s="124">
        <v>1783</v>
      </c>
      <c r="P67" s="125"/>
      <c r="Q67" s="44" t="s">
        <v>24</v>
      </c>
      <c r="V67" s="24">
        <f t="shared" si="2"/>
        <v>7</v>
      </c>
      <c r="W67" s="166"/>
      <c r="X67" s="166"/>
      <c r="Y67" s="21"/>
      <c r="Z67" s="21"/>
      <c r="AA67" s="21"/>
    </row>
    <row r="68" spans="1:27" ht="27.75" customHeight="1">
      <c r="A68" s="150"/>
      <c r="B68" s="35" t="s">
        <v>16</v>
      </c>
      <c r="C68" s="31">
        <v>126</v>
      </c>
      <c r="D68" s="31">
        <v>95</v>
      </c>
      <c r="E68" s="29">
        <f>C68+D68</f>
        <v>221</v>
      </c>
      <c r="F68" s="30">
        <f>E68*1000/E$67</f>
        <v>505.720823798627</v>
      </c>
      <c r="M68" s="125" t="s">
        <v>34</v>
      </c>
      <c r="N68" s="125"/>
      <c r="O68" s="125">
        <v>1023</v>
      </c>
      <c r="P68" s="125"/>
      <c r="Q68" s="44" t="s">
        <v>26</v>
      </c>
      <c r="V68" s="24">
        <f t="shared" si="2"/>
        <v>8</v>
      </c>
      <c r="W68" s="166"/>
      <c r="X68" s="166"/>
      <c r="Y68" s="21"/>
      <c r="Z68" s="21"/>
      <c r="AA68" s="21"/>
    </row>
    <row r="69" spans="1:27" ht="27.75" customHeight="1">
      <c r="A69" s="150"/>
      <c r="B69" s="35" t="s">
        <v>30</v>
      </c>
      <c r="C69" s="31">
        <v>135</v>
      </c>
      <c r="D69" s="31">
        <v>80</v>
      </c>
      <c r="E69" s="29">
        <f>C69+D69</f>
        <v>215</v>
      </c>
      <c r="F69" s="30">
        <f>E69*1000/E$67</f>
        <v>491.9908466819222</v>
      </c>
      <c r="M69" s="177" t="s">
        <v>27</v>
      </c>
      <c r="N69" s="177"/>
      <c r="O69" s="125"/>
      <c r="P69" s="125"/>
      <c r="Q69" s="44"/>
      <c r="V69" s="24">
        <f t="shared" si="2"/>
        <v>9</v>
      </c>
      <c r="W69" s="166"/>
      <c r="X69" s="166"/>
      <c r="Y69" s="21"/>
      <c r="Z69" s="21"/>
      <c r="AA69" s="21"/>
    </row>
    <row r="70" spans="1:27" ht="27.75" customHeight="1">
      <c r="A70" s="150"/>
      <c r="B70" s="35"/>
      <c r="C70" s="31"/>
      <c r="D70" s="31"/>
      <c r="E70" s="29"/>
      <c r="F70" s="30"/>
      <c r="M70" s="125"/>
      <c r="N70" s="125"/>
      <c r="O70" s="125"/>
      <c r="P70" s="125"/>
      <c r="Q70" s="44"/>
      <c r="V70" s="24">
        <f t="shared" si="2"/>
        <v>10</v>
      </c>
      <c r="W70" s="166"/>
      <c r="X70" s="166"/>
      <c r="Y70" s="21"/>
      <c r="Z70" s="21"/>
      <c r="AA70" s="21"/>
    </row>
    <row r="71" spans="1:27" ht="27.75" customHeight="1">
      <c r="A71" s="150"/>
      <c r="B71" s="37"/>
      <c r="C71" s="1"/>
      <c r="D71" s="1"/>
      <c r="E71" s="1"/>
      <c r="F71" s="1"/>
      <c r="M71" s="166"/>
      <c r="N71" s="166"/>
      <c r="O71" s="176"/>
      <c r="P71" s="176"/>
      <c r="Q71" s="21"/>
      <c r="V71" s="24">
        <f t="shared" si="2"/>
        <v>11</v>
      </c>
      <c r="W71" s="166"/>
      <c r="X71" s="166"/>
      <c r="Y71" s="21"/>
      <c r="Z71" s="21"/>
      <c r="AA71" s="21"/>
    </row>
    <row r="72" spans="1:27" ht="27.75" customHeight="1" thickBot="1">
      <c r="A72" s="151"/>
      <c r="B72" s="38"/>
      <c r="C72" s="2"/>
      <c r="D72" s="2"/>
      <c r="E72" s="2"/>
      <c r="F72" s="2"/>
      <c r="M72" s="166"/>
      <c r="N72" s="166"/>
      <c r="O72" s="176"/>
      <c r="P72" s="176"/>
      <c r="Q72" s="21"/>
      <c r="V72" s="24">
        <f t="shared" si="2"/>
        <v>12</v>
      </c>
      <c r="W72" s="166"/>
      <c r="X72" s="166"/>
      <c r="Y72" s="21"/>
      <c r="Z72" s="21"/>
      <c r="AA72" s="21"/>
    </row>
    <row r="73" spans="12:27" ht="27.75" customHeight="1" thickTop="1">
      <c r="L73" s="9"/>
      <c r="M73" s="178"/>
      <c r="N73" s="178"/>
      <c r="O73" s="170"/>
      <c r="P73" s="170"/>
      <c r="Q73" s="9"/>
      <c r="V73" s="24">
        <f t="shared" si="2"/>
        <v>13</v>
      </c>
      <c r="W73" s="166"/>
      <c r="X73" s="166"/>
      <c r="Y73" s="21"/>
      <c r="Z73" s="21"/>
      <c r="AA73" s="21"/>
    </row>
    <row r="74" spans="12:27" ht="27.75" customHeight="1">
      <c r="L74" s="9"/>
      <c r="M74" s="178"/>
      <c r="N74" s="178"/>
      <c r="O74" s="170"/>
      <c r="P74" s="170"/>
      <c r="Q74" s="9"/>
      <c r="V74" s="24">
        <f t="shared" si="2"/>
        <v>14</v>
      </c>
      <c r="W74" s="166"/>
      <c r="X74" s="166"/>
      <c r="Y74" s="21"/>
      <c r="Z74" s="21"/>
      <c r="AA74" s="21"/>
    </row>
    <row r="75" spans="12:27" ht="27.75" customHeight="1">
      <c r="L75" s="9"/>
      <c r="M75" s="178"/>
      <c r="N75" s="178"/>
      <c r="O75" s="170"/>
      <c r="P75" s="170"/>
      <c r="Q75" s="9"/>
      <c r="V75" s="24">
        <f t="shared" si="2"/>
        <v>15</v>
      </c>
      <c r="W75" s="166"/>
      <c r="X75" s="166"/>
      <c r="Y75" s="21"/>
      <c r="Z75" s="21"/>
      <c r="AA75" s="21"/>
    </row>
    <row r="76" spans="12:27" ht="27.75" customHeight="1">
      <c r="L76" s="9"/>
      <c r="M76" s="178"/>
      <c r="N76" s="178"/>
      <c r="O76" s="170"/>
      <c r="P76" s="170"/>
      <c r="Q76" s="9"/>
      <c r="V76" s="24">
        <f t="shared" si="2"/>
        <v>16</v>
      </c>
      <c r="W76" s="166"/>
      <c r="X76" s="166"/>
      <c r="Y76" s="21"/>
      <c r="Z76" s="21"/>
      <c r="AA76" s="21"/>
    </row>
    <row r="77" spans="12:27" ht="27.75" customHeight="1">
      <c r="L77" s="9"/>
      <c r="M77" s="178"/>
      <c r="N77" s="178"/>
      <c r="O77" s="170"/>
      <c r="P77" s="170"/>
      <c r="Q77" s="9"/>
      <c r="V77" s="24">
        <f t="shared" si="2"/>
        <v>17</v>
      </c>
      <c r="W77" s="166"/>
      <c r="X77" s="166"/>
      <c r="Y77" s="21"/>
      <c r="Z77" s="21"/>
      <c r="AA77" s="21"/>
    </row>
    <row r="78" spans="12:27" ht="27.75" customHeight="1">
      <c r="L78" s="9"/>
      <c r="M78" s="178"/>
      <c r="N78" s="178"/>
      <c r="O78" s="170"/>
      <c r="P78" s="170"/>
      <c r="Q78" s="9"/>
      <c r="V78" s="24">
        <f t="shared" si="2"/>
        <v>18</v>
      </c>
      <c r="W78" s="166"/>
      <c r="X78" s="166"/>
      <c r="Y78" s="21"/>
      <c r="Z78" s="21"/>
      <c r="AA78" s="21"/>
    </row>
    <row r="79" spans="12:27" ht="27.75" customHeight="1">
      <c r="L79" s="9"/>
      <c r="M79" s="178"/>
      <c r="N79" s="178"/>
      <c r="O79" s="170"/>
      <c r="P79" s="170"/>
      <c r="Q79" s="9"/>
      <c r="V79" s="24">
        <f t="shared" si="2"/>
        <v>19</v>
      </c>
      <c r="W79" s="166"/>
      <c r="X79" s="166"/>
      <c r="Y79" s="21"/>
      <c r="Z79" s="21"/>
      <c r="AA79" s="21"/>
    </row>
    <row r="80" spans="12:27" ht="27.75" customHeight="1">
      <c r="L80" s="9"/>
      <c r="M80" s="178"/>
      <c r="N80" s="178"/>
      <c r="O80" s="170"/>
      <c r="P80" s="170"/>
      <c r="Q80" s="9"/>
      <c r="V80" s="24">
        <f t="shared" si="2"/>
        <v>20</v>
      </c>
      <c r="W80" s="166"/>
      <c r="X80" s="166"/>
      <c r="Y80" s="21"/>
      <c r="Z80" s="21"/>
      <c r="AA80" s="21"/>
    </row>
    <row r="81" spans="12:27" ht="27.75" customHeight="1">
      <c r="L81" s="9"/>
      <c r="M81" s="178"/>
      <c r="N81" s="178"/>
      <c r="O81" s="170"/>
      <c r="P81" s="170"/>
      <c r="Q81" s="9"/>
      <c r="V81" s="24">
        <f t="shared" si="2"/>
        <v>21</v>
      </c>
      <c r="W81" s="166"/>
      <c r="X81" s="166"/>
      <c r="Y81" s="21"/>
      <c r="Z81" s="21"/>
      <c r="AA81" s="21"/>
    </row>
    <row r="82" ht="27.75" customHeight="1">
      <c r="V82" s="14"/>
    </row>
    <row r="83" spans="16:27" ht="27.75" customHeight="1">
      <c r="P83" s="12" t="s">
        <v>7</v>
      </c>
      <c r="Q83" s="12"/>
      <c r="R83" s="61" t="s">
        <v>45</v>
      </c>
      <c r="V83" s="14"/>
      <c r="Z83" s="12" t="s">
        <v>7</v>
      </c>
      <c r="AA83" s="10"/>
    </row>
    <row r="84" spans="16:26" ht="27.75" customHeight="1">
      <c r="P84" s="12" t="s">
        <v>6</v>
      </c>
      <c r="Q84" s="12"/>
      <c r="R84" s="61" t="s">
        <v>46</v>
      </c>
      <c r="V84" s="14"/>
      <c r="Z84" s="12" t="s">
        <v>6</v>
      </c>
    </row>
    <row r="85" spans="15:22" ht="27.75" customHeight="1">
      <c r="O85" s="11"/>
      <c r="V85" s="14"/>
    </row>
    <row r="86" ht="27.75" customHeight="1">
      <c r="V86" s="14"/>
    </row>
    <row r="87" ht="27.75" customHeight="1">
      <c r="V87" s="14"/>
    </row>
    <row r="88" ht="12.75">
      <c r="V88" s="14"/>
    </row>
    <row r="89" ht="12.75">
      <c r="V89" s="14"/>
    </row>
    <row r="90" ht="12.75">
      <c r="V90" s="14"/>
    </row>
    <row r="91" ht="12.75">
      <c r="V91" s="14"/>
    </row>
    <row r="92" ht="12.75">
      <c r="V92" s="15"/>
    </row>
  </sheetData>
  <mergeCells count="98">
    <mergeCell ref="A50:A55"/>
    <mergeCell ref="L61:L63"/>
    <mergeCell ref="W81:X81"/>
    <mergeCell ref="W77:X77"/>
    <mergeCell ref="W78:X78"/>
    <mergeCell ref="W79:X79"/>
    <mergeCell ref="W80:X80"/>
    <mergeCell ref="W73:X73"/>
    <mergeCell ref="W74:X74"/>
    <mergeCell ref="W75:X75"/>
    <mergeCell ref="M80:N80"/>
    <mergeCell ref="M81:N81"/>
    <mergeCell ref="W65:X65"/>
    <mergeCell ref="W66:X66"/>
    <mergeCell ref="W67:X67"/>
    <mergeCell ref="W68:X68"/>
    <mergeCell ref="W69:X69"/>
    <mergeCell ref="W70:X70"/>
    <mergeCell ref="W71:X71"/>
    <mergeCell ref="W72:X72"/>
    <mergeCell ref="M76:N76"/>
    <mergeCell ref="M77:N77"/>
    <mergeCell ref="M78:N78"/>
    <mergeCell ref="O75:P75"/>
    <mergeCell ref="O76:P76"/>
    <mergeCell ref="O77:P77"/>
    <mergeCell ref="O78:P78"/>
    <mergeCell ref="W76:X76"/>
    <mergeCell ref="M79:N79"/>
    <mergeCell ref="M72:N72"/>
    <mergeCell ref="M73:N73"/>
    <mergeCell ref="M74:N74"/>
    <mergeCell ref="M75:N75"/>
    <mergeCell ref="O79:P79"/>
    <mergeCell ref="O72:P72"/>
    <mergeCell ref="O73:P73"/>
    <mergeCell ref="O74:P74"/>
    <mergeCell ref="M68:N68"/>
    <mergeCell ref="M69:N69"/>
    <mergeCell ref="M70:N70"/>
    <mergeCell ref="M71:N71"/>
    <mergeCell ref="O80:P80"/>
    <mergeCell ref="O81:P81"/>
    <mergeCell ref="M61:N61"/>
    <mergeCell ref="M62:N62"/>
    <mergeCell ref="M63:N63"/>
    <mergeCell ref="M64:N64"/>
    <mergeCell ref="M65:N65"/>
    <mergeCell ref="M66:N66"/>
    <mergeCell ref="M67:N67"/>
    <mergeCell ref="O71:P71"/>
    <mergeCell ref="O67:P67"/>
    <mergeCell ref="O68:P68"/>
    <mergeCell ref="O69:P69"/>
    <mergeCell ref="O70:P70"/>
    <mergeCell ref="W63:X63"/>
    <mergeCell ref="W64:X64"/>
    <mergeCell ref="M60:N60"/>
    <mergeCell ref="W60:X60"/>
    <mergeCell ref="O62:P62"/>
    <mergeCell ref="V58:AA59"/>
    <mergeCell ref="W61:X61"/>
    <mergeCell ref="O61:P61"/>
    <mergeCell ref="W62:X62"/>
    <mergeCell ref="A61:A66"/>
    <mergeCell ref="O63:P63"/>
    <mergeCell ref="O64:P64"/>
    <mergeCell ref="A25:A30"/>
    <mergeCell ref="A31:A36"/>
    <mergeCell ref="L25:L30"/>
    <mergeCell ref="L31:L36"/>
    <mergeCell ref="M58:Q59"/>
    <mergeCell ref="O65:P65"/>
    <mergeCell ref="O66:P66"/>
    <mergeCell ref="A4:A9"/>
    <mergeCell ref="A10:A15"/>
    <mergeCell ref="A16:A21"/>
    <mergeCell ref="O60:P60"/>
    <mergeCell ref="A58:F59"/>
    <mergeCell ref="A41:F42"/>
    <mergeCell ref="A44:A49"/>
    <mergeCell ref="M43:N43"/>
    <mergeCell ref="M44:N44"/>
    <mergeCell ref="M45:N45"/>
    <mergeCell ref="A67:A72"/>
    <mergeCell ref="L1:Q2"/>
    <mergeCell ref="L4:L9"/>
    <mergeCell ref="L10:L15"/>
    <mergeCell ref="A22:F23"/>
    <mergeCell ref="L22:Q23"/>
    <mergeCell ref="A1:F2"/>
    <mergeCell ref="G3:J3"/>
    <mergeCell ref="H20:K20"/>
    <mergeCell ref="M42:N42"/>
    <mergeCell ref="M46:N46"/>
    <mergeCell ref="M47:N47"/>
    <mergeCell ref="M48:N48"/>
    <mergeCell ref="M49:N49"/>
  </mergeCells>
  <printOptions/>
  <pageMargins left="0.7480314960629921" right="0" top="0.984251968503937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1"/>
  <sheetViews>
    <sheetView zoomScale="75" zoomScaleNormal="75" workbookViewId="0" topLeftCell="A57">
      <selection activeCell="K59" sqref="K59"/>
    </sheetView>
  </sheetViews>
  <sheetFormatPr defaultColWidth="9.140625" defaultRowHeight="12.75"/>
  <cols>
    <col min="1" max="1" width="7.00390625" style="0" customWidth="1"/>
    <col min="2" max="2" width="21.421875" style="72" customWidth="1"/>
    <col min="3" max="6" width="10.7109375" style="0" customWidth="1"/>
    <col min="7" max="7" width="0.85546875" style="0" customWidth="1"/>
    <col min="8" max="8" width="6.7109375" style="0" customWidth="1"/>
    <col min="9" max="9" width="3.8515625" style="0" customWidth="1"/>
    <col min="10" max="10" width="5.7109375" style="0" customWidth="1"/>
    <col min="13" max="13" width="18.140625" style="72" customWidth="1"/>
    <col min="14" max="14" width="21.7109375" style="0" customWidth="1"/>
    <col min="16" max="16" width="14.7109375" style="0" customWidth="1"/>
    <col min="17" max="17" width="15.57421875" style="0" customWidth="1"/>
    <col min="18" max="18" width="23.28125" style="0" customWidth="1"/>
    <col min="19" max="19" width="18.28125" style="0" customWidth="1"/>
    <col min="20" max="20" width="17.8515625" style="0" customWidth="1"/>
    <col min="21" max="21" width="17.57421875" style="0" customWidth="1"/>
    <col min="22" max="22" width="16.28125" style="13" customWidth="1"/>
    <col min="23" max="23" width="8.8515625" style="0" customWidth="1"/>
    <col min="24" max="24" width="10.421875" style="0" customWidth="1"/>
    <col min="25" max="25" width="0.5625" style="0" customWidth="1"/>
    <col min="26" max="26" width="3.7109375" style="0" customWidth="1"/>
    <col min="27" max="27" width="16.7109375" style="0" hidden="1" customWidth="1"/>
    <col min="28" max="28" width="24.421875" style="0" customWidth="1"/>
  </cols>
  <sheetData>
    <row r="1" spans="1:17" ht="27.75" customHeight="1" thickTop="1">
      <c r="A1" s="152" t="s">
        <v>36</v>
      </c>
      <c r="B1" s="153"/>
      <c r="C1" s="153"/>
      <c r="D1" s="153"/>
      <c r="E1" s="153"/>
      <c r="F1" s="154"/>
      <c r="L1" s="152" t="s">
        <v>37</v>
      </c>
      <c r="M1" s="153"/>
      <c r="N1" s="153"/>
      <c r="O1" s="153"/>
      <c r="P1" s="153"/>
      <c r="Q1" s="154"/>
    </row>
    <row r="2" spans="1:17" ht="27.75" customHeight="1" thickBot="1">
      <c r="A2" s="155"/>
      <c r="B2" s="156"/>
      <c r="C2" s="156"/>
      <c r="D2" s="156"/>
      <c r="E2" s="156"/>
      <c r="F2" s="157"/>
      <c r="L2" s="155"/>
      <c r="M2" s="156"/>
      <c r="N2" s="156"/>
      <c r="O2" s="156"/>
      <c r="P2" s="156"/>
      <c r="Q2" s="157"/>
    </row>
    <row r="3" spans="1:17" ht="27.75" customHeight="1" thickBot="1" thickTop="1">
      <c r="A3" s="4" t="s">
        <v>0</v>
      </c>
      <c r="B3" s="65" t="s">
        <v>1</v>
      </c>
      <c r="C3" s="3" t="s">
        <v>2</v>
      </c>
      <c r="D3" s="3" t="s">
        <v>5</v>
      </c>
      <c r="E3" s="3" t="s">
        <v>3</v>
      </c>
      <c r="F3" s="3" t="s">
        <v>4</v>
      </c>
      <c r="G3" s="158"/>
      <c r="H3" s="159"/>
      <c r="I3" s="159"/>
      <c r="J3" s="159"/>
      <c r="L3" s="4" t="s">
        <v>0</v>
      </c>
      <c r="M3" s="65" t="s">
        <v>1</v>
      </c>
      <c r="N3" s="3" t="s">
        <v>2</v>
      </c>
      <c r="O3" s="3" t="s">
        <v>5</v>
      </c>
      <c r="P3" s="3" t="s">
        <v>3</v>
      </c>
      <c r="Q3" s="3" t="s">
        <v>4</v>
      </c>
    </row>
    <row r="4" spans="1:17" ht="27.75" customHeight="1" thickTop="1">
      <c r="A4" s="149">
        <v>1</v>
      </c>
      <c r="B4" s="69" t="s">
        <v>30</v>
      </c>
      <c r="C4" s="29">
        <v>553</v>
      </c>
      <c r="D4" s="29">
        <v>0</v>
      </c>
      <c r="E4" s="29">
        <f>C4+D4</f>
        <v>553</v>
      </c>
      <c r="F4" s="39">
        <v>1000</v>
      </c>
      <c r="H4" s="5"/>
      <c r="I4" s="5"/>
      <c r="J4" s="6"/>
      <c r="L4" s="149">
        <v>1</v>
      </c>
      <c r="M4" s="69" t="s">
        <v>32</v>
      </c>
      <c r="N4" s="29">
        <v>445</v>
      </c>
      <c r="O4" s="29">
        <v>95</v>
      </c>
      <c r="P4" s="29">
        <f>N4+O4</f>
        <v>540</v>
      </c>
      <c r="Q4" s="39">
        <v>1000</v>
      </c>
    </row>
    <row r="5" spans="1:17" ht="27.75" customHeight="1">
      <c r="A5" s="150"/>
      <c r="B5" s="69" t="s">
        <v>16</v>
      </c>
      <c r="C5" s="31">
        <v>383</v>
      </c>
      <c r="D5" s="31">
        <v>85</v>
      </c>
      <c r="E5" s="29">
        <f>C5+D5</f>
        <v>468</v>
      </c>
      <c r="F5" s="30">
        <f>E5*1000/E4</f>
        <v>846.2929475587704</v>
      </c>
      <c r="H5" s="5"/>
      <c r="I5" s="5"/>
      <c r="J5" s="6"/>
      <c r="L5" s="150"/>
      <c r="M5" s="69" t="s">
        <v>16</v>
      </c>
      <c r="N5" s="31">
        <v>383</v>
      </c>
      <c r="O5" s="31">
        <v>95</v>
      </c>
      <c r="P5" s="29">
        <f>N5+O5</f>
        <v>478</v>
      </c>
      <c r="Q5" s="30">
        <f>P5*1000/P$4</f>
        <v>885.1851851851852</v>
      </c>
    </row>
    <row r="6" spans="1:17" ht="27.75" customHeight="1">
      <c r="A6" s="150"/>
      <c r="B6" s="69" t="s">
        <v>55</v>
      </c>
      <c r="C6" s="31">
        <v>413</v>
      </c>
      <c r="D6" s="31">
        <v>0</v>
      </c>
      <c r="E6" s="29">
        <f>C6+D6</f>
        <v>413</v>
      </c>
      <c r="F6" s="30">
        <f>E6*1000/E4</f>
        <v>746.8354430379746</v>
      </c>
      <c r="H6" s="5"/>
      <c r="I6" s="5"/>
      <c r="J6" s="6"/>
      <c r="L6" s="150"/>
      <c r="M6" s="69" t="s">
        <v>56</v>
      </c>
      <c r="N6" s="31">
        <v>123</v>
      </c>
      <c r="O6" s="31">
        <v>90</v>
      </c>
      <c r="P6" s="29">
        <f>N6+O6</f>
        <v>213</v>
      </c>
      <c r="Q6" s="30">
        <f>P6*1000/P$4</f>
        <v>394.44444444444446</v>
      </c>
    </row>
    <row r="7" spans="1:17" ht="27.75" customHeight="1">
      <c r="A7" s="150"/>
      <c r="B7" s="69" t="s">
        <v>56</v>
      </c>
      <c r="C7" s="31">
        <v>0</v>
      </c>
      <c r="D7" s="31">
        <v>0</v>
      </c>
      <c r="E7" s="29">
        <f>C7+D7</f>
        <v>0</v>
      </c>
      <c r="F7" s="30">
        <f>E7*1000/E6</f>
        <v>0</v>
      </c>
      <c r="H7" s="5"/>
      <c r="I7" s="5"/>
      <c r="J7" s="6"/>
      <c r="L7" s="150"/>
      <c r="M7" s="69" t="s">
        <v>28</v>
      </c>
      <c r="N7" s="31">
        <v>112</v>
      </c>
      <c r="O7" s="31">
        <v>80</v>
      </c>
      <c r="P7" s="29">
        <f>N7+O7</f>
        <v>192</v>
      </c>
      <c r="Q7" s="30">
        <f>P7*1000/P$4</f>
        <v>355.55555555555554</v>
      </c>
    </row>
    <row r="8" spans="1:17" ht="27.75" customHeight="1">
      <c r="A8" s="150"/>
      <c r="B8" s="66"/>
      <c r="C8" s="31"/>
      <c r="D8" s="31"/>
      <c r="E8" s="29"/>
      <c r="F8" s="31"/>
      <c r="H8" s="5"/>
      <c r="I8" s="5"/>
      <c r="J8" s="6"/>
      <c r="L8" s="150"/>
      <c r="M8" s="66"/>
      <c r="N8" s="31"/>
      <c r="O8" s="31"/>
      <c r="P8" s="29"/>
      <c r="Q8" s="31"/>
    </row>
    <row r="9" spans="1:17" ht="27.75" customHeight="1" thickBot="1">
      <c r="A9" s="151"/>
      <c r="B9" s="67"/>
      <c r="C9" s="32"/>
      <c r="D9" s="32"/>
      <c r="E9" s="32"/>
      <c r="F9" s="32"/>
      <c r="H9" s="5"/>
      <c r="I9" s="5"/>
      <c r="J9" s="6"/>
      <c r="L9" s="151"/>
      <c r="M9" s="67"/>
      <c r="N9" s="32"/>
      <c r="O9" s="32"/>
      <c r="P9" s="32"/>
      <c r="Q9" s="32"/>
    </row>
    <row r="10" spans="1:17" ht="27.75" customHeight="1" thickTop="1">
      <c r="A10" s="149">
        <v>2</v>
      </c>
      <c r="B10" s="69" t="s">
        <v>32</v>
      </c>
      <c r="C10" s="29">
        <v>406</v>
      </c>
      <c r="D10" s="29">
        <v>90</v>
      </c>
      <c r="E10" s="29">
        <f>C10+D10</f>
        <v>496</v>
      </c>
      <c r="F10" s="39">
        <v>1000</v>
      </c>
      <c r="H10" s="5"/>
      <c r="I10" s="5"/>
      <c r="J10" s="6"/>
      <c r="L10" s="149">
        <v>2</v>
      </c>
      <c r="M10" s="69" t="s">
        <v>30</v>
      </c>
      <c r="N10" s="29">
        <v>497</v>
      </c>
      <c r="O10" s="29">
        <v>95</v>
      </c>
      <c r="P10" s="29">
        <f>N10+O10</f>
        <v>592</v>
      </c>
      <c r="Q10" s="39">
        <v>1000</v>
      </c>
    </row>
    <row r="11" spans="1:17" ht="27.75" customHeight="1">
      <c r="A11" s="150"/>
      <c r="B11" s="69" t="s">
        <v>28</v>
      </c>
      <c r="C11" s="31">
        <v>274</v>
      </c>
      <c r="D11" s="31">
        <v>50</v>
      </c>
      <c r="E11" s="29">
        <f>C11+D11</f>
        <v>324</v>
      </c>
      <c r="F11" s="30">
        <f>E11*1000/E10</f>
        <v>653.2258064516129</v>
      </c>
      <c r="H11" s="5"/>
      <c r="I11" s="5"/>
      <c r="J11" s="6"/>
      <c r="L11" s="150"/>
      <c r="M11" s="69" t="s">
        <v>55</v>
      </c>
      <c r="N11" s="31">
        <v>409</v>
      </c>
      <c r="O11" s="31">
        <v>95</v>
      </c>
      <c r="P11" s="29">
        <f>N11+O11</f>
        <v>504</v>
      </c>
      <c r="Q11" s="30">
        <f>P11*1000/P$10</f>
        <v>851.3513513513514</v>
      </c>
    </row>
    <row r="12" spans="1:17" ht="27.75" customHeight="1">
      <c r="A12" s="150"/>
      <c r="B12" s="69" t="s">
        <v>35</v>
      </c>
      <c r="C12" s="31">
        <v>116</v>
      </c>
      <c r="D12" s="31">
        <v>80</v>
      </c>
      <c r="E12" s="29">
        <f>C12+D12</f>
        <v>196</v>
      </c>
      <c r="F12" s="30">
        <f>E12*1000/E10</f>
        <v>395.16129032258067</v>
      </c>
      <c r="H12" s="5"/>
      <c r="I12" s="5"/>
      <c r="J12" s="6"/>
      <c r="L12" s="150"/>
      <c r="M12" s="69" t="s">
        <v>35</v>
      </c>
      <c r="N12" s="31">
        <v>286</v>
      </c>
      <c r="O12" s="31">
        <v>0</v>
      </c>
      <c r="P12" s="29">
        <f>N12+O12</f>
        <v>286</v>
      </c>
      <c r="Q12" s="30">
        <f>P12*1000/P$10</f>
        <v>483.1081081081081</v>
      </c>
    </row>
    <row r="13" spans="1:17" ht="27.75" customHeight="1">
      <c r="A13" s="150"/>
      <c r="B13" s="69" t="s">
        <v>34</v>
      </c>
      <c r="C13" s="31">
        <v>169</v>
      </c>
      <c r="D13" s="31">
        <v>0</v>
      </c>
      <c r="E13" s="29">
        <f>C13+D13</f>
        <v>169</v>
      </c>
      <c r="F13" s="30">
        <f>E13*1000/E10</f>
        <v>340.7258064516129</v>
      </c>
      <c r="H13" s="5"/>
      <c r="I13" s="5"/>
      <c r="J13" s="6"/>
      <c r="L13" s="150"/>
      <c r="M13" s="69" t="s">
        <v>34</v>
      </c>
      <c r="N13" s="31">
        <v>81</v>
      </c>
      <c r="O13" s="31">
        <v>0</v>
      </c>
      <c r="P13" s="29">
        <f>N13+O13</f>
        <v>81</v>
      </c>
      <c r="Q13" s="30">
        <f>P13*1000/P$10</f>
        <v>136.82432432432432</v>
      </c>
    </row>
    <row r="14" spans="1:17" ht="27.75" customHeight="1">
      <c r="A14" s="150"/>
      <c r="B14" s="66"/>
      <c r="C14" s="1"/>
      <c r="D14" s="1"/>
      <c r="E14" s="1"/>
      <c r="F14" s="1"/>
      <c r="H14" s="5"/>
      <c r="I14" s="5"/>
      <c r="J14" s="6"/>
      <c r="L14" s="150"/>
      <c r="M14" s="66"/>
      <c r="N14" s="1"/>
      <c r="O14" s="1"/>
      <c r="P14" s="1"/>
      <c r="Q14" s="1"/>
    </row>
    <row r="15" spans="1:17" ht="27.75" customHeight="1" thickBot="1">
      <c r="A15" s="151"/>
      <c r="B15" s="67"/>
      <c r="C15" s="2"/>
      <c r="D15" s="2"/>
      <c r="E15" s="2"/>
      <c r="F15" s="2"/>
      <c r="H15" s="5"/>
      <c r="I15" s="5"/>
      <c r="J15" s="6"/>
      <c r="L15" s="151"/>
      <c r="M15" s="67"/>
      <c r="N15" s="2"/>
      <c r="O15" s="2"/>
      <c r="P15" s="2"/>
      <c r="Q15" s="2"/>
    </row>
    <row r="16" spans="1:10" ht="27.75" customHeight="1" thickTop="1">
      <c r="A16" s="161"/>
      <c r="B16" s="70"/>
      <c r="C16" s="42"/>
      <c r="D16" s="42"/>
      <c r="E16" s="42"/>
      <c r="F16" s="42"/>
      <c r="G16" s="9"/>
      <c r="H16" s="5"/>
      <c r="I16" s="5"/>
      <c r="J16" s="6"/>
    </row>
    <row r="17" spans="1:10" ht="27.75" customHeight="1">
      <c r="A17" s="162"/>
      <c r="B17" s="71"/>
      <c r="C17" s="9"/>
      <c r="D17" s="9"/>
      <c r="E17" s="9"/>
      <c r="F17" s="9"/>
      <c r="H17" s="5"/>
      <c r="I17" s="5"/>
      <c r="J17" s="6"/>
    </row>
    <row r="18" spans="1:10" ht="27.75" customHeight="1">
      <c r="A18" s="162"/>
      <c r="B18" s="71"/>
      <c r="C18" s="9"/>
      <c r="D18" s="9"/>
      <c r="E18" s="9"/>
      <c r="F18" s="9"/>
      <c r="H18" s="5"/>
      <c r="I18" s="5"/>
      <c r="J18" s="6"/>
    </row>
    <row r="19" spans="1:6" ht="27.75" customHeight="1">
      <c r="A19" s="162"/>
      <c r="B19" s="71"/>
      <c r="C19" s="9"/>
      <c r="D19" s="9"/>
      <c r="E19" s="9"/>
      <c r="F19" s="9"/>
    </row>
    <row r="20" spans="1:11" ht="27.75" customHeight="1">
      <c r="A20" s="162"/>
      <c r="B20" s="71"/>
      <c r="C20" s="9"/>
      <c r="D20" s="9"/>
      <c r="E20" s="9"/>
      <c r="F20" s="9"/>
      <c r="H20" s="160"/>
      <c r="I20" s="160"/>
      <c r="J20" s="160"/>
      <c r="K20" s="160"/>
    </row>
    <row r="21" spans="1:11" ht="27.75" customHeight="1" thickBot="1">
      <c r="A21" s="163"/>
      <c r="B21" s="71"/>
      <c r="C21" s="9"/>
      <c r="D21" s="9"/>
      <c r="E21" s="9"/>
      <c r="F21" s="9"/>
      <c r="H21" s="7"/>
      <c r="I21" s="5"/>
      <c r="J21" s="6"/>
      <c r="K21" s="6"/>
    </row>
    <row r="22" spans="1:17" ht="27.75" customHeight="1" thickTop="1">
      <c r="A22" s="152" t="s">
        <v>38</v>
      </c>
      <c r="B22" s="153"/>
      <c r="C22" s="153"/>
      <c r="D22" s="153"/>
      <c r="E22" s="153"/>
      <c r="F22" s="154"/>
      <c r="I22" s="5"/>
      <c r="J22" s="6"/>
      <c r="K22" s="6"/>
      <c r="L22" s="152" t="s">
        <v>39</v>
      </c>
      <c r="M22" s="153"/>
      <c r="N22" s="153"/>
      <c r="O22" s="153"/>
      <c r="P22" s="153"/>
      <c r="Q22" s="154"/>
    </row>
    <row r="23" spans="1:22" ht="27.75" customHeight="1" thickBot="1">
      <c r="A23" s="155"/>
      <c r="B23" s="156"/>
      <c r="C23" s="156"/>
      <c r="D23" s="156"/>
      <c r="E23" s="156"/>
      <c r="F23" s="157"/>
      <c r="I23" s="5"/>
      <c r="J23" s="6"/>
      <c r="K23" s="6"/>
      <c r="L23" s="155"/>
      <c r="M23" s="156"/>
      <c r="N23" s="156"/>
      <c r="O23" s="156"/>
      <c r="P23" s="156"/>
      <c r="Q23" s="157"/>
      <c r="T23" s="9"/>
      <c r="U23" s="9"/>
      <c r="V23" s="15"/>
    </row>
    <row r="24" spans="1:22" ht="27.75" customHeight="1" thickBot="1" thickTop="1">
      <c r="A24" s="4" t="s">
        <v>0</v>
      </c>
      <c r="B24" s="65" t="s">
        <v>1</v>
      </c>
      <c r="C24" s="3" t="s">
        <v>2</v>
      </c>
      <c r="D24" s="3" t="s">
        <v>5</v>
      </c>
      <c r="E24" s="3" t="s">
        <v>3</v>
      </c>
      <c r="F24" s="3" t="s">
        <v>4</v>
      </c>
      <c r="I24" s="5"/>
      <c r="J24" s="6"/>
      <c r="K24" s="6"/>
      <c r="L24" s="4" t="s">
        <v>0</v>
      </c>
      <c r="M24" s="65" t="s">
        <v>1</v>
      </c>
      <c r="N24" s="3" t="s">
        <v>2</v>
      </c>
      <c r="O24" s="3" t="s">
        <v>5</v>
      </c>
      <c r="P24" s="3" t="s">
        <v>3</v>
      </c>
      <c r="Q24" s="3" t="s">
        <v>4</v>
      </c>
      <c r="T24" s="9"/>
      <c r="U24" s="9"/>
      <c r="V24" s="15"/>
    </row>
    <row r="25" spans="1:22" ht="27.75" customHeight="1" thickTop="1">
      <c r="A25" s="149">
        <v>1</v>
      </c>
      <c r="B25" s="69" t="s">
        <v>30</v>
      </c>
      <c r="C25" s="29">
        <v>522</v>
      </c>
      <c r="D25" s="29">
        <v>85</v>
      </c>
      <c r="E25" s="29">
        <f>C25+D25</f>
        <v>607</v>
      </c>
      <c r="F25" s="39">
        <v>1000</v>
      </c>
      <c r="I25" s="5"/>
      <c r="J25" s="6"/>
      <c r="K25" s="6"/>
      <c r="L25" s="149">
        <v>1</v>
      </c>
      <c r="M25" s="69" t="s">
        <v>28</v>
      </c>
      <c r="N25" s="29">
        <v>542</v>
      </c>
      <c r="O25" s="29">
        <v>0</v>
      </c>
      <c r="P25" s="29">
        <f>N25+O25</f>
        <v>542</v>
      </c>
      <c r="Q25" s="39">
        <v>1000</v>
      </c>
      <c r="T25" s="9"/>
      <c r="U25" s="9"/>
      <c r="V25" s="15"/>
    </row>
    <row r="26" spans="1:22" ht="27.75" customHeight="1">
      <c r="A26" s="150"/>
      <c r="B26" s="69" t="s">
        <v>56</v>
      </c>
      <c r="C26" s="31">
        <v>460</v>
      </c>
      <c r="D26" s="31">
        <v>0</v>
      </c>
      <c r="E26" s="29">
        <f>C26+D26</f>
        <v>460</v>
      </c>
      <c r="F26" s="30">
        <f>E26*1000/E$25</f>
        <v>757.8253706754531</v>
      </c>
      <c r="I26" s="5"/>
      <c r="J26" s="6"/>
      <c r="K26" s="6"/>
      <c r="L26" s="150"/>
      <c r="M26" s="69" t="s">
        <v>55</v>
      </c>
      <c r="N26" s="31">
        <v>532</v>
      </c>
      <c r="O26" s="31">
        <v>0</v>
      </c>
      <c r="P26" s="29">
        <f>N26+O26</f>
        <v>532</v>
      </c>
      <c r="Q26" s="30">
        <f>P26*1000/P$25</f>
        <v>981.549815498155</v>
      </c>
      <c r="T26" s="9"/>
      <c r="U26" s="9"/>
      <c r="V26" s="15"/>
    </row>
    <row r="27" spans="1:22" ht="27.75" customHeight="1">
      <c r="A27" s="150"/>
      <c r="B27" s="69" t="s">
        <v>32</v>
      </c>
      <c r="C27" s="31">
        <v>364</v>
      </c>
      <c r="D27" s="31">
        <v>0</v>
      </c>
      <c r="E27" s="29">
        <f>C27+D27</f>
        <v>364</v>
      </c>
      <c r="F27" s="30">
        <f>E27*1000/E$25</f>
        <v>599.6705107084019</v>
      </c>
      <c r="I27" s="5"/>
      <c r="J27" s="6"/>
      <c r="K27" s="6"/>
      <c r="L27" s="150"/>
      <c r="M27" s="69" t="s">
        <v>56</v>
      </c>
      <c r="N27" s="31">
        <v>309</v>
      </c>
      <c r="O27" s="31">
        <v>90</v>
      </c>
      <c r="P27" s="29">
        <f>N27+O27</f>
        <v>399</v>
      </c>
      <c r="Q27" s="30">
        <f>P27*1000/P$25</f>
        <v>736.1623616236162</v>
      </c>
      <c r="T27" s="9"/>
      <c r="U27" s="9"/>
      <c r="V27" s="15"/>
    </row>
    <row r="28" spans="1:22" ht="27.75" customHeight="1">
      <c r="A28" s="150"/>
      <c r="B28" s="69" t="s">
        <v>55</v>
      </c>
      <c r="C28" s="31">
        <v>263</v>
      </c>
      <c r="D28" s="31">
        <v>85</v>
      </c>
      <c r="E28" s="29">
        <f>C28+D28</f>
        <v>348</v>
      </c>
      <c r="F28" s="30">
        <f>E28*1000/E$25</f>
        <v>573.3113673805601</v>
      </c>
      <c r="I28" s="5"/>
      <c r="J28" s="6"/>
      <c r="K28" s="6"/>
      <c r="L28" s="150"/>
      <c r="M28" s="69" t="s">
        <v>35</v>
      </c>
      <c r="N28" s="31">
        <v>0</v>
      </c>
      <c r="O28" s="31">
        <v>0</v>
      </c>
      <c r="P28" s="29">
        <f>N28+O28</f>
        <v>0</v>
      </c>
      <c r="Q28" s="30">
        <f>P28*1000/P$25</f>
        <v>0</v>
      </c>
      <c r="T28" s="9"/>
      <c r="U28" s="9"/>
      <c r="V28" s="15"/>
    </row>
    <row r="29" spans="1:22" ht="27.75" customHeight="1">
      <c r="A29" s="150"/>
      <c r="B29" s="66"/>
      <c r="C29" s="31"/>
      <c r="D29" s="31"/>
      <c r="E29" s="29"/>
      <c r="F29" s="31"/>
      <c r="I29" s="5"/>
      <c r="J29" s="6"/>
      <c r="K29" s="6"/>
      <c r="L29" s="150"/>
      <c r="M29" s="66"/>
      <c r="N29" s="31"/>
      <c r="O29" s="31"/>
      <c r="P29" s="29"/>
      <c r="Q29" s="31"/>
      <c r="T29" s="9"/>
      <c r="U29" s="9"/>
      <c r="V29" s="15"/>
    </row>
    <row r="30" spans="1:22" ht="27.75" customHeight="1" thickBot="1">
      <c r="A30" s="151"/>
      <c r="B30" s="67"/>
      <c r="C30" s="32"/>
      <c r="D30" s="32"/>
      <c r="E30" s="32"/>
      <c r="F30" s="32"/>
      <c r="I30" s="5"/>
      <c r="J30" s="6"/>
      <c r="K30" s="6"/>
      <c r="L30" s="151"/>
      <c r="M30" s="67"/>
      <c r="N30" s="32"/>
      <c r="O30" s="32"/>
      <c r="P30" s="32"/>
      <c r="Q30" s="32"/>
      <c r="T30" s="9"/>
      <c r="U30" s="9"/>
      <c r="V30" s="15"/>
    </row>
    <row r="31" spans="1:19" ht="27.75" customHeight="1" thickTop="1">
      <c r="A31" s="149">
        <v>2</v>
      </c>
      <c r="B31" s="69" t="s">
        <v>16</v>
      </c>
      <c r="C31" s="29">
        <v>588</v>
      </c>
      <c r="D31" s="29">
        <v>70</v>
      </c>
      <c r="E31" s="29">
        <f>C31+D31</f>
        <v>658</v>
      </c>
      <c r="F31" s="39">
        <v>1000</v>
      </c>
      <c r="I31" s="5"/>
      <c r="J31" s="6"/>
      <c r="K31" s="6"/>
      <c r="L31" s="149">
        <v>2</v>
      </c>
      <c r="M31" s="69" t="s">
        <v>16</v>
      </c>
      <c r="N31" s="29">
        <v>526</v>
      </c>
      <c r="O31" s="29">
        <v>90</v>
      </c>
      <c r="P31" s="29">
        <f>N31+O31</f>
        <v>616</v>
      </c>
      <c r="Q31" s="39">
        <v>1000</v>
      </c>
      <c r="S31" s="9"/>
    </row>
    <row r="32" spans="1:19" ht="27.75" customHeight="1">
      <c r="A32" s="150"/>
      <c r="B32" s="69" t="s">
        <v>35</v>
      </c>
      <c r="C32" s="31">
        <v>415</v>
      </c>
      <c r="D32" s="31">
        <v>85</v>
      </c>
      <c r="E32" s="29">
        <f>C32+D32</f>
        <v>500</v>
      </c>
      <c r="F32" s="30">
        <f>E32*1000/E$31</f>
        <v>759.8784194528876</v>
      </c>
      <c r="I32" s="5"/>
      <c r="J32" s="6"/>
      <c r="K32" s="6"/>
      <c r="L32" s="150"/>
      <c r="M32" s="69" t="s">
        <v>30</v>
      </c>
      <c r="N32" s="31">
        <v>248</v>
      </c>
      <c r="O32" s="31">
        <v>100</v>
      </c>
      <c r="P32" s="29">
        <f>N32+O32</f>
        <v>348</v>
      </c>
      <c r="Q32" s="30">
        <f>P32*1000/P$31</f>
        <v>564.9350649350649</v>
      </c>
      <c r="S32" s="9"/>
    </row>
    <row r="33" spans="1:17" ht="27.75" customHeight="1">
      <c r="A33" s="150"/>
      <c r="B33" s="69" t="s">
        <v>34</v>
      </c>
      <c r="C33" s="31">
        <v>401</v>
      </c>
      <c r="D33" s="31">
        <v>0</v>
      </c>
      <c r="E33" s="29">
        <f>C33+D33</f>
        <v>401</v>
      </c>
      <c r="F33" s="30">
        <f>E33*1000/E$31</f>
        <v>609.4224924012158</v>
      </c>
      <c r="I33" s="5"/>
      <c r="J33" s="6"/>
      <c r="K33" s="6"/>
      <c r="L33" s="150"/>
      <c r="M33" s="69" t="s">
        <v>34</v>
      </c>
      <c r="N33" s="31">
        <v>147</v>
      </c>
      <c r="O33" s="31">
        <v>35</v>
      </c>
      <c r="P33" s="29">
        <f>N33+O33</f>
        <v>182</v>
      </c>
      <c r="Q33" s="30">
        <f>P33*1000/P$31</f>
        <v>295.45454545454544</v>
      </c>
    </row>
    <row r="34" spans="1:17" ht="27.75" customHeight="1">
      <c r="A34" s="150"/>
      <c r="B34" s="69" t="s">
        <v>28</v>
      </c>
      <c r="C34" s="31">
        <v>204</v>
      </c>
      <c r="D34" s="31">
        <v>0</v>
      </c>
      <c r="E34" s="29">
        <f>C34+D34</f>
        <v>204</v>
      </c>
      <c r="F34" s="30">
        <f>E34*1000/E$31</f>
        <v>310.0303951367781</v>
      </c>
      <c r="I34" s="5"/>
      <c r="J34" s="6"/>
      <c r="K34" s="6"/>
      <c r="L34" s="150"/>
      <c r="M34" s="69" t="s">
        <v>32</v>
      </c>
      <c r="N34" s="31">
        <v>163</v>
      </c>
      <c r="O34" s="31">
        <v>0</v>
      </c>
      <c r="P34" s="29">
        <f>N34+O34</f>
        <v>163</v>
      </c>
      <c r="Q34" s="30">
        <f>P34*1000/P$31</f>
        <v>264.61038961038963</v>
      </c>
    </row>
    <row r="35" spans="1:17" ht="27.75" customHeight="1">
      <c r="A35" s="150"/>
      <c r="B35" s="66"/>
      <c r="C35" s="1"/>
      <c r="D35" s="1"/>
      <c r="E35" s="1"/>
      <c r="F35" s="1"/>
      <c r="I35" s="5"/>
      <c r="J35" s="6"/>
      <c r="K35" s="6"/>
      <c r="L35" s="150"/>
      <c r="M35" s="66"/>
      <c r="N35" s="1"/>
      <c r="O35" s="1"/>
      <c r="P35" s="1"/>
      <c r="Q35" s="1"/>
    </row>
    <row r="36" spans="1:17" ht="27.75" customHeight="1" thickBot="1">
      <c r="A36" s="151"/>
      <c r="B36" s="67"/>
      <c r="C36" s="2"/>
      <c r="D36" s="2"/>
      <c r="E36" s="2"/>
      <c r="F36" s="2"/>
      <c r="L36" s="151"/>
      <c r="M36" s="67"/>
      <c r="N36" s="2"/>
      <c r="O36" s="2"/>
      <c r="P36" s="2"/>
      <c r="Q36" s="2"/>
    </row>
    <row r="37" spans="1:17" ht="27.75" customHeight="1" thickTop="1">
      <c r="A37" s="59"/>
      <c r="B37" s="71"/>
      <c r="C37" s="9"/>
      <c r="D37" s="9"/>
      <c r="E37" s="9"/>
      <c r="F37" s="9"/>
      <c r="L37" s="59"/>
      <c r="M37" s="71"/>
      <c r="N37" s="9"/>
      <c r="O37" s="9"/>
      <c r="P37" s="9"/>
      <c r="Q37" s="9"/>
    </row>
    <row r="38" spans="1:17" ht="27.75" customHeight="1">
      <c r="A38" s="59"/>
      <c r="B38" s="71"/>
      <c r="C38" s="9"/>
      <c r="D38" s="9"/>
      <c r="E38" s="9"/>
      <c r="F38" s="9"/>
      <c r="L38" s="59"/>
      <c r="M38" s="71"/>
      <c r="N38" s="9"/>
      <c r="O38" s="9"/>
      <c r="P38" s="9"/>
      <c r="Q38" s="9"/>
    </row>
    <row r="39" spans="1:17" ht="27.75" customHeight="1">
      <c r="A39" s="59"/>
      <c r="B39" s="71"/>
      <c r="C39" s="9"/>
      <c r="D39" s="9"/>
      <c r="E39" s="9"/>
      <c r="F39" s="9"/>
      <c r="L39" s="59"/>
      <c r="M39" s="71"/>
      <c r="N39" s="9"/>
      <c r="O39" s="9"/>
      <c r="P39" s="9"/>
      <c r="Q39" s="9"/>
    </row>
    <row r="40" spans="1:17" ht="27.75" customHeight="1" thickBot="1">
      <c r="A40" s="59"/>
      <c r="B40" s="71"/>
      <c r="C40" s="9"/>
      <c r="D40" s="9"/>
      <c r="E40" s="9"/>
      <c r="F40" s="9"/>
      <c r="L40" s="59"/>
      <c r="M40" s="71"/>
      <c r="N40" s="9"/>
      <c r="O40" s="9"/>
      <c r="P40" s="9"/>
      <c r="Q40" s="9"/>
    </row>
    <row r="41" spans="1:17" ht="27.75" customHeight="1" thickTop="1">
      <c r="A41" s="152" t="s">
        <v>42</v>
      </c>
      <c r="B41" s="153"/>
      <c r="C41" s="153"/>
      <c r="D41" s="153"/>
      <c r="E41" s="153"/>
      <c r="F41" s="154"/>
      <c r="L41" s="152" t="s">
        <v>57</v>
      </c>
      <c r="M41" s="153"/>
      <c r="N41" s="153"/>
      <c r="O41" s="153"/>
      <c r="P41" s="153"/>
      <c r="Q41" s="154"/>
    </row>
    <row r="42" spans="1:17" ht="27.75" customHeight="1" thickBot="1">
      <c r="A42" s="155"/>
      <c r="B42" s="156"/>
      <c r="C42" s="156"/>
      <c r="D42" s="156"/>
      <c r="E42" s="156"/>
      <c r="F42" s="157"/>
      <c r="L42" s="155"/>
      <c r="M42" s="156"/>
      <c r="N42" s="156"/>
      <c r="O42" s="156"/>
      <c r="P42" s="156"/>
      <c r="Q42" s="157"/>
    </row>
    <row r="43" spans="1:17" ht="27.75" customHeight="1" thickBot="1" thickTop="1">
      <c r="A43" s="4" t="s">
        <v>0</v>
      </c>
      <c r="B43" s="65" t="s">
        <v>1</v>
      </c>
      <c r="C43" s="3" t="s">
        <v>2</v>
      </c>
      <c r="D43" s="3" t="s">
        <v>5</v>
      </c>
      <c r="E43" s="3" t="s">
        <v>3</v>
      </c>
      <c r="F43" s="3" t="s">
        <v>4</v>
      </c>
      <c r="L43" s="4" t="s">
        <v>0</v>
      </c>
      <c r="M43" s="65" t="s">
        <v>1</v>
      </c>
      <c r="N43" s="3" t="s">
        <v>2</v>
      </c>
      <c r="O43" s="3" t="s">
        <v>5</v>
      </c>
      <c r="P43" s="3" t="s">
        <v>3</v>
      </c>
      <c r="Q43" s="3" t="s">
        <v>4</v>
      </c>
    </row>
    <row r="44" spans="1:17" ht="27.75" customHeight="1" thickTop="1">
      <c r="A44" s="149">
        <v>1</v>
      </c>
      <c r="B44" s="69" t="s">
        <v>16</v>
      </c>
      <c r="C44" s="29">
        <v>247</v>
      </c>
      <c r="D44" s="29">
        <v>100</v>
      </c>
      <c r="E44" s="29">
        <f>C44+D44</f>
        <v>347</v>
      </c>
      <c r="F44" s="39">
        <v>1000</v>
      </c>
      <c r="L44" s="149">
        <v>1</v>
      </c>
      <c r="M44" s="69" t="s">
        <v>16</v>
      </c>
      <c r="N44" s="29">
        <v>443</v>
      </c>
      <c r="O44" s="29">
        <v>95</v>
      </c>
      <c r="P44" s="29">
        <f>N44+O44</f>
        <v>538</v>
      </c>
      <c r="Q44" s="39">
        <v>1000</v>
      </c>
    </row>
    <row r="45" spans="1:17" ht="27.75" customHeight="1">
      <c r="A45" s="150"/>
      <c r="B45" s="69" t="s">
        <v>56</v>
      </c>
      <c r="C45" s="31">
        <v>217</v>
      </c>
      <c r="D45" s="31">
        <v>0</v>
      </c>
      <c r="E45" s="29">
        <f>C45+D45</f>
        <v>217</v>
      </c>
      <c r="F45" s="30">
        <f>E45*1000/E$44</f>
        <v>625.3602305475505</v>
      </c>
      <c r="L45" s="150"/>
      <c r="M45" s="69" t="s">
        <v>56</v>
      </c>
      <c r="N45" s="31">
        <v>413</v>
      </c>
      <c r="O45" s="31">
        <v>65</v>
      </c>
      <c r="P45" s="29">
        <f>N45+O45</f>
        <v>478</v>
      </c>
      <c r="Q45" s="30">
        <f>P45*1000/P$44</f>
        <v>888.4758364312268</v>
      </c>
    </row>
    <row r="46" spans="1:17" ht="27.75" customHeight="1">
      <c r="A46" s="150"/>
      <c r="B46" s="69" t="s">
        <v>34</v>
      </c>
      <c r="C46" s="31">
        <v>114</v>
      </c>
      <c r="D46" s="31">
        <v>85</v>
      </c>
      <c r="E46" s="29">
        <f>C46+D46</f>
        <v>199</v>
      </c>
      <c r="F46" s="30">
        <f>E46*1000/E$44</f>
        <v>573.4870317002882</v>
      </c>
      <c r="L46" s="150"/>
      <c r="M46" s="69" t="s">
        <v>32</v>
      </c>
      <c r="N46" s="31">
        <v>456</v>
      </c>
      <c r="O46" s="31">
        <v>0</v>
      </c>
      <c r="P46" s="29">
        <f>N46+O46</f>
        <v>456</v>
      </c>
      <c r="Q46" s="30">
        <f>P46*1000/P$44</f>
        <v>847.5836431226766</v>
      </c>
    </row>
    <row r="47" spans="1:17" ht="27.75" customHeight="1">
      <c r="A47" s="150"/>
      <c r="B47" s="69" t="s">
        <v>35</v>
      </c>
      <c r="C47" s="31">
        <v>0</v>
      </c>
      <c r="D47" s="31">
        <v>0</v>
      </c>
      <c r="E47" s="29">
        <f>C47+D47</f>
        <v>0</v>
      </c>
      <c r="F47" s="30">
        <f>E47*1000/E$44</f>
        <v>0</v>
      </c>
      <c r="L47" s="150"/>
      <c r="M47" s="69" t="s">
        <v>28</v>
      </c>
      <c r="N47" s="31">
        <v>411</v>
      </c>
      <c r="O47" s="31">
        <v>0</v>
      </c>
      <c r="P47" s="29">
        <f>N47+O47</f>
        <v>411</v>
      </c>
      <c r="Q47" s="30">
        <f>P47*1000/P$44</f>
        <v>763.9405204460967</v>
      </c>
    </row>
    <row r="48" spans="1:17" ht="27.75" customHeight="1">
      <c r="A48" s="150"/>
      <c r="B48" s="66"/>
      <c r="C48" s="31"/>
      <c r="D48" s="31"/>
      <c r="E48" s="29"/>
      <c r="F48" s="31"/>
      <c r="L48" s="150"/>
      <c r="M48" s="66"/>
      <c r="N48" s="31"/>
      <c r="O48" s="31"/>
      <c r="P48" s="29"/>
      <c r="Q48" s="31"/>
    </row>
    <row r="49" spans="1:17" ht="27.75" customHeight="1" thickBot="1">
      <c r="A49" s="151"/>
      <c r="B49" s="67"/>
      <c r="C49" s="32"/>
      <c r="D49" s="32"/>
      <c r="E49" s="32"/>
      <c r="F49" s="32"/>
      <c r="L49" s="151"/>
      <c r="M49" s="67"/>
      <c r="N49" s="32"/>
      <c r="O49" s="32"/>
      <c r="P49" s="32"/>
      <c r="Q49" s="32"/>
    </row>
    <row r="50" spans="1:25" ht="27.75" customHeight="1" thickTop="1">
      <c r="A50" s="149">
        <v>2</v>
      </c>
      <c r="B50" s="69" t="s">
        <v>55</v>
      </c>
      <c r="C50" s="29">
        <v>276</v>
      </c>
      <c r="D50" s="29">
        <v>95</v>
      </c>
      <c r="E50" s="29">
        <f>C50+D50</f>
        <v>371</v>
      </c>
      <c r="F50" s="39">
        <v>1000</v>
      </c>
      <c r="L50" s="149">
        <v>2</v>
      </c>
      <c r="M50" s="69" t="s">
        <v>30</v>
      </c>
      <c r="N50" s="29">
        <v>417</v>
      </c>
      <c r="O50" s="29">
        <v>85</v>
      </c>
      <c r="P50" s="29">
        <f>N50+O50</f>
        <v>502</v>
      </c>
      <c r="Q50" s="39">
        <v>1000</v>
      </c>
      <c r="V50" s="59"/>
      <c r="W50" s="40"/>
      <c r="X50" s="9"/>
      <c r="Y50" s="9"/>
    </row>
    <row r="51" spans="1:25" ht="27.75" customHeight="1">
      <c r="A51" s="150"/>
      <c r="B51" s="69" t="s">
        <v>32</v>
      </c>
      <c r="C51" s="31">
        <v>260</v>
      </c>
      <c r="D51" s="31">
        <v>45</v>
      </c>
      <c r="E51" s="29">
        <f>C51+D51</f>
        <v>305</v>
      </c>
      <c r="F51" s="30">
        <f>E51*1000/E$50</f>
        <v>822.1024258760108</v>
      </c>
      <c r="L51" s="150"/>
      <c r="M51" s="69" t="s">
        <v>55</v>
      </c>
      <c r="N51" s="31">
        <v>331</v>
      </c>
      <c r="O51" s="31">
        <v>100</v>
      </c>
      <c r="P51" s="29">
        <f>N51+O51</f>
        <v>431</v>
      </c>
      <c r="Q51" s="30">
        <f>P51*1000/P$50</f>
        <v>858.5657370517928</v>
      </c>
      <c r="V51" s="59"/>
      <c r="W51" s="40"/>
      <c r="X51" s="9"/>
      <c r="Y51" s="9"/>
    </row>
    <row r="52" spans="1:17" ht="27.75" customHeight="1">
      <c r="A52" s="150"/>
      <c r="B52" s="69" t="s">
        <v>28</v>
      </c>
      <c r="C52" s="31">
        <v>85</v>
      </c>
      <c r="D52" s="31">
        <v>95</v>
      </c>
      <c r="E52" s="29">
        <f>C52+D52</f>
        <v>180</v>
      </c>
      <c r="F52" s="30">
        <f>E52*1000/E$50</f>
        <v>485.17520215633425</v>
      </c>
      <c r="L52" s="150"/>
      <c r="M52" s="69" t="s">
        <v>34</v>
      </c>
      <c r="N52" s="31">
        <v>117</v>
      </c>
      <c r="O52" s="31">
        <v>0</v>
      </c>
      <c r="P52" s="29">
        <f>N52+O52</f>
        <v>117</v>
      </c>
      <c r="Q52" s="30">
        <f>P52*1000/P$50</f>
        <v>233.06772908366534</v>
      </c>
    </row>
    <row r="53" spans="1:17" ht="27.75" customHeight="1">
      <c r="A53" s="150"/>
      <c r="B53" s="69" t="s">
        <v>30</v>
      </c>
      <c r="C53" s="31">
        <v>64</v>
      </c>
      <c r="D53" s="31">
        <v>0</v>
      </c>
      <c r="E53" s="29">
        <f>C53+D53</f>
        <v>64</v>
      </c>
      <c r="F53" s="30">
        <f>E53*1000/E$50</f>
        <v>172.5067385444744</v>
      </c>
      <c r="L53" s="150"/>
      <c r="M53" s="69" t="s">
        <v>35</v>
      </c>
      <c r="N53" s="31">
        <v>0</v>
      </c>
      <c r="O53" s="31">
        <v>0</v>
      </c>
      <c r="P53" s="29">
        <f>N53+O53</f>
        <v>0</v>
      </c>
      <c r="Q53" s="30">
        <f>P53*1000/P$50</f>
        <v>0</v>
      </c>
    </row>
    <row r="54" spans="1:17" ht="27.75" customHeight="1">
      <c r="A54" s="150"/>
      <c r="B54" s="66"/>
      <c r="C54" s="1"/>
      <c r="D54" s="1"/>
      <c r="E54" s="1"/>
      <c r="F54" s="1"/>
      <c r="L54" s="150"/>
      <c r="M54" s="66"/>
      <c r="N54" s="1"/>
      <c r="O54" s="1"/>
      <c r="P54" s="1"/>
      <c r="Q54" s="1"/>
    </row>
    <row r="55" spans="1:17" ht="27.75" customHeight="1" thickBot="1">
      <c r="A55" s="151"/>
      <c r="B55" s="67"/>
      <c r="C55" s="2"/>
      <c r="D55" s="2"/>
      <c r="E55" s="2"/>
      <c r="F55" s="2"/>
      <c r="L55" s="151"/>
      <c r="M55" s="67"/>
      <c r="N55" s="2"/>
      <c r="O55" s="2"/>
      <c r="P55" s="2"/>
      <c r="Q55" s="2"/>
    </row>
    <row r="56" spans="1:17" ht="27.75" customHeight="1" thickTop="1">
      <c r="A56" s="59"/>
      <c r="B56" s="71"/>
      <c r="C56" s="9"/>
      <c r="D56" s="9"/>
      <c r="E56" s="9"/>
      <c r="F56" s="9"/>
      <c r="L56" s="59"/>
      <c r="M56" s="71"/>
      <c r="N56" s="9"/>
      <c r="O56" s="9"/>
      <c r="P56" s="9"/>
      <c r="Q56" s="9"/>
    </row>
    <row r="57" spans="1:17" ht="27.75" customHeight="1">
      <c r="A57" s="59"/>
      <c r="B57" s="71"/>
      <c r="C57" s="9"/>
      <c r="D57" s="9"/>
      <c r="E57" s="9"/>
      <c r="F57" s="9"/>
      <c r="L57" s="59"/>
      <c r="M57" s="71"/>
      <c r="N57" s="9"/>
      <c r="O57" s="9"/>
      <c r="P57" s="9"/>
      <c r="Q57" s="9"/>
    </row>
    <row r="58" spans="1:17" ht="27.75" customHeight="1" thickBot="1">
      <c r="A58" s="59"/>
      <c r="B58" s="71"/>
      <c r="C58" s="9"/>
      <c r="D58" s="9"/>
      <c r="E58" s="9"/>
      <c r="F58" s="9"/>
      <c r="L58" s="59"/>
      <c r="M58" s="71"/>
      <c r="N58" s="9"/>
      <c r="O58" s="9"/>
      <c r="P58" s="9"/>
      <c r="Q58" s="9"/>
    </row>
    <row r="59" spans="1:27" ht="27.75" customHeight="1" thickTop="1">
      <c r="A59" s="152" t="s">
        <v>58</v>
      </c>
      <c r="B59" s="153"/>
      <c r="C59" s="153"/>
      <c r="D59" s="153"/>
      <c r="E59" s="153"/>
      <c r="F59" s="154"/>
      <c r="M59" s="74"/>
      <c r="N59" s="74"/>
      <c r="O59" s="74"/>
      <c r="P59" s="77" t="s">
        <v>59</v>
      </c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7.75" customHeight="1" thickBot="1">
      <c r="A60" s="155"/>
      <c r="B60" s="156"/>
      <c r="C60" s="156"/>
      <c r="D60" s="156"/>
      <c r="E60" s="156"/>
      <c r="F60" s="157"/>
      <c r="M60" s="74"/>
      <c r="N60" s="74"/>
      <c r="O60" s="74"/>
      <c r="P60" s="77" t="s">
        <v>60</v>
      </c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</row>
    <row r="61" spans="1:27" ht="27.75" customHeight="1" thickBot="1" thickTop="1">
      <c r="A61" s="4" t="s">
        <v>0</v>
      </c>
      <c r="B61" s="65" t="s">
        <v>1</v>
      </c>
      <c r="C61" s="3" t="s">
        <v>2</v>
      </c>
      <c r="D61" s="3" t="s">
        <v>5</v>
      </c>
      <c r="E61" s="3" t="s">
        <v>3</v>
      </c>
      <c r="F61" s="3" t="s">
        <v>4</v>
      </c>
      <c r="M61" s="74"/>
      <c r="N61" s="74"/>
      <c r="O61" s="76"/>
      <c r="P61" s="78" t="s">
        <v>64</v>
      </c>
      <c r="Q61" s="76"/>
      <c r="R61" s="75"/>
      <c r="S61" s="75"/>
      <c r="T61" s="74"/>
      <c r="U61" s="74"/>
      <c r="V61" s="74"/>
      <c r="W61" s="74"/>
      <c r="X61" s="74"/>
      <c r="Y61" s="74"/>
      <c r="Z61" s="74"/>
      <c r="AA61" s="74"/>
    </row>
    <row r="62" spans="1:28" ht="27.75" customHeight="1" thickTop="1">
      <c r="A62" s="149">
        <v>1</v>
      </c>
      <c r="B62" s="69" t="s">
        <v>32</v>
      </c>
      <c r="C62" s="29">
        <v>525</v>
      </c>
      <c r="D62" s="29">
        <v>95</v>
      </c>
      <c r="E62" s="29">
        <f>C62+D62</f>
        <v>620</v>
      </c>
      <c r="F62" s="39">
        <v>1000</v>
      </c>
      <c r="L62" s="73"/>
      <c r="M62" s="73"/>
      <c r="N62" s="73"/>
      <c r="O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</row>
    <row r="63" spans="1:28" ht="27.75" customHeight="1">
      <c r="A63" s="150"/>
      <c r="B63" s="69" t="s">
        <v>34</v>
      </c>
      <c r="C63" s="31">
        <v>272</v>
      </c>
      <c r="D63" s="31">
        <v>75</v>
      </c>
      <c r="E63" s="29">
        <f>C63+D63</f>
        <v>347</v>
      </c>
      <c r="F63" s="30">
        <f>E63*1000/E$62</f>
        <v>559.6774193548387</v>
      </c>
      <c r="L63" s="194" t="s">
        <v>61</v>
      </c>
      <c r="M63" s="192"/>
      <c r="N63" s="130" t="s">
        <v>62</v>
      </c>
      <c r="O63" s="130" t="s">
        <v>65</v>
      </c>
      <c r="P63" s="130" t="s">
        <v>66</v>
      </c>
      <c r="Q63" s="130" t="s">
        <v>67</v>
      </c>
      <c r="R63" s="130" t="s">
        <v>68</v>
      </c>
      <c r="S63" s="130" t="s">
        <v>69</v>
      </c>
      <c r="T63" s="130" t="s">
        <v>70</v>
      </c>
      <c r="U63" s="130" t="s">
        <v>71</v>
      </c>
      <c r="V63" s="130" t="s">
        <v>72</v>
      </c>
      <c r="W63" s="191" t="s">
        <v>3</v>
      </c>
      <c r="X63" s="192"/>
      <c r="Y63" s="192"/>
      <c r="Z63" s="192"/>
      <c r="AA63" s="192"/>
      <c r="AB63" s="136" t="s">
        <v>73</v>
      </c>
    </row>
    <row r="64" spans="1:28" ht="27.75" customHeight="1">
      <c r="A64" s="150"/>
      <c r="B64" s="69" t="s">
        <v>56</v>
      </c>
      <c r="C64" s="31">
        <v>168</v>
      </c>
      <c r="D64" s="31">
        <v>95</v>
      </c>
      <c r="E64" s="29">
        <f>C64+D64</f>
        <v>263</v>
      </c>
      <c r="F64" s="30">
        <f>E64*1000/E$62</f>
        <v>424.19354838709677</v>
      </c>
      <c r="L64" s="193">
        <v>1</v>
      </c>
      <c r="M64" s="188"/>
      <c r="N64" s="143" t="s">
        <v>30</v>
      </c>
      <c r="O64" s="143" t="s">
        <v>63</v>
      </c>
      <c r="P64" s="144">
        <v>1000</v>
      </c>
      <c r="Q64" s="144">
        <v>1000</v>
      </c>
      <c r="R64" s="144">
        <v>1000</v>
      </c>
      <c r="S64" s="145">
        <v>564.9350649350649</v>
      </c>
      <c r="T64" s="145">
        <v>172.5067385444744</v>
      </c>
      <c r="U64" s="144">
        <v>1000</v>
      </c>
      <c r="V64" s="144">
        <v>1000</v>
      </c>
      <c r="W64" s="187">
        <v>5000</v>
      </c>
      <c r="X64" s="188"/>
      <c r="Y64" s="188"/>
      <c r="Z64" s="188"/>
      <c r="AA64" s="188"/>
      <c r="AB64" s="146">
        <v>10</v>
      </c>
    </row>
    <row r="65" spans="1:28" ht="27.75" customHeight="1">
      <c r="A65" s="150"/>
      <c r="B65" s="69" t="s">
        <v>35</v>
      </c>
      <c r="C65" s="31">
        <v>0</v>
      </c>
      <c r="D65" s="31">
        <v>0</v>
      </c>
      <c r="E65" s="29">
        <f>C65+D65</f>
        <v>0</v>
      </c>
      <c r="F65" s="30">
        <f>E65*1000/E$62</f>
        <v>0</v>
      </c>
      <c r="L65" s="193">
        <v>2</v>
      </c>
      <c r="M65" s="188"/>
      <c r="N65" s="143" t="s">
        <v>16</v>
      </c>
      <c r="O65" s="143" t="s">
        <v>63</v>
      </c>
      <c r="P65" s="145">
        <v>846.2929475587704</v>
      </c>
      <c r="Q65" s="144">
        <v>885.1851851851852</v>
      </c>
      <c r="R65" s="144">
        <v>1000</v>
      </c>
      <c r="S65" s="144">
        <v>1000</v>
      </c>
      <c r="T65" s="144">
        <v>1000</v>
      </c>
      <c r="U65" s="144">
        <v>1000</v>
      </c>
      <c r="V65" s="145">
        <v>764.4927536231884</v>
      </c>
      <c r="W65" s="187">
        <v>4885.185185185185</v>
      </c>
      <c r="X65" s="188"/>
      <c r="Y65" s="188"/>
      <c r="Z65" s="188"/>
      <c r="AA65" s="188"/>
      <c r="AB65" s="146">
        <v>8</v>
      </c>
    </row>
    <row r="66" spans="1:28" ht="27.75" customHeight="1">
      <c r="A66" s="150"/>
      <c r="B66" s="66"/>
      <c r="C66" s="31"/>
      <c r="D66" s="31"/>
      <c r="E66" s="29"/>
      <c r="F66" s="31"/>
      <c r="L66" s="193">
        <v>3</v>
      </c>
      <c r="M66" s="188"/>
      <c r="N66" s="143" t="s">
        <v>32</v>
      </c>
      <c r="O66" s="143" t="s">
        <v>63</v>
      </c>
      <c r="P66" s="144">
        <v>1000</v>
      </c>
      <c r="Q66" s="144">
        <v>1000</v>
      </c>
      <c r="R66" s="145">
        <v>599.6705107084019</v>
      </c>
      <c r="S66" s="145">
        <v>264.61038961038963</v>
      </c>
      <c r="T66" s="144">
        <v>822.1024258760108</v>
      </c>
      <c r="U66" s="144">
        <v>847.5836431226766</v>
      </c>
      <c r="V66" s="144">
        <v>1000</v>
      </c>
      <c r="W66" s="187">
        <v>4669.686068998687</v>
      </c>
      <c r="X66" s="188"/>
      <c r="Y66" s="188"/>
      <c r="Z66" s="188"/>
      <c r="AA66" s="188"/>
      <c r="AB66" s="146">
        <v>6</v>
      </c>
    </row>
    <row r="67" spans="1:28" ht="27.75" customHeight="1" thickBot="1">
      <c r="A67" s="151"/>
      <c r="B67" s="67"/>
      <c r="C67" s="32"/>
      <c r="D67" s="32"/>
      <c r="E67" s="32"/>
      <c r="F67" s="32"/>
      <c r="L67" s="193">
        <v>4</v>
      </c>
      <c r="M67" s="188"/>
      <c r="N67" s="143" t="s">
        <v>55</v>
      </c>
      <c r="O67" s="143" t="s">
        <v>63</v>
      </c>
      <c r="P67" s="145">
        <v>746.8354430379746</v>
      </c>
      <c r="Q67" s="144">
        <v>851.3513513513514</v>
      </c>
      <c r="R67" s="145">
        <v>573.3113673805601</v>
      </c>
      <c r="S67" s="144">
        <v>981.549815498155</v>
      </c>
      <c r="T67" s="144">
        <v>1000</v>
      </c>
      <c r="U67" s="144">
        <v>858.5657370517928</v>
      </c>
      <c r="V67" s="144">
        <v>778.9855072463768</v>
      </c>
      <c r="W67" s="187">
        <v>4470.452411147676</v>
      </c>
      <c r="X67" s="188"/>
      <c r="Y67" s="188"/>
      <c r="Z67" s="188"/>
      <c r="AA67" s="188"/>
      <c r="AB67" s="146">
        <v>5</v>
      </c>
    </row>
    <row r="68" spans="1:28" ht="27.75" customHeight="1" thickTop="1">
      <c r="A68" s="149">
        <v>2</v>
      </c>
      <c r="B68" s="69" t="s">
        <v>30</v>
      </c>
      <c r="C68" s="29">
        <v>191</v>
      </c>
      <c r="D68" s="29">
        <v>85</v>
      </c>
      <c r="E68" s="29">
        <f>C68+D68</f>
        <v>276</v>
      </c>
      <c r="F68" s="39">
        <v>1000</v>
      </c>
      <c r="L68" s="193">
        <v>5</v>
      </c>
      <c r="M68" s="188"/>
      <c r="N68" s="143" t="s">
        <v>28</v>
      </c>
      <c r="O68" s="143" t="s">
        <v>63</v>
      </c>
      <c r="P68" s="144">
        <v>653.2258064516129</v>
      </c>
      <c r="Q68" s="145">
        <v>355.55555555555554</v>
      </c>
      <c r="R68" s="145">
        <v>310.0303951367781</v>
      </c>
      <c r="S68" s="144">
        <v>1000</v>
      </c>
      <c r="T68" s="144">
        <v>485.17520215633425</v>
      </c>
      <c r="U68" s="147">
        <v>763.9405204460967</v>
      </c>
      <c r="V68" s="144">
        <v>543.4782608695652</v>
      </c>
      <c r="W68" s="187">
        <v>3445.819789923609</v>
      </c>
      <c r="X68" s="188"/>
      <c r="Y68" s="188"/>
      <c r="Z68" s="188"/>
      <c r="AA68" s="188"/>
      <c r="AB68" s="146">
        <v>4</v>
      </c>
    </row>
    <row r="69" spans="1:28" ht="27.75" customHeight="1">
      <c r="A69" s="150"/>
      <c r="B69" s="69" t="s">
        <v>55</v>
      </c>
      <c r="C69" s="31">
        <v>130</v>
      </c>
      <c r="D69" s="31">
        <v>85</v>
      </c>
      <c r="E69" s="29">
        <f>C69+D69</f>
        <v>215</v>
      </c>
      <c r="F69" s="30">
        <f>E69*1000/E$68</f>
        <v>778.9855072463768</v>
      </c>
      <c r="L69" s="193">
        <v>6</v>
      </c>
      <c r="M69" s="188"/>
      <c r="N69" s="143" t="s">
        <v>56</v>
      </c>
      <c r="O69" s="143" t="s">
        <v>63</v>
      </c>
      <c r="P69" s="145">
        <v>0</v>
      </c>
      <c r="Q69" s="145">
        <v>394.44444444444446</v>
      </c>
      <c r="R69" s="144">
        <v>757.8253706754531</v>
      </c>
      <c r="S69" s="144">
        <v>736.1623616236162</v>
      </c>
      <c r="T69" s="144">
        <v>625.3602305475505</v>
      </c>
      <c r="U69" s="144">
        <v>888.4758364312268</v>
      </c>
      <c r="V69" s="144">
        <v>424.19354838709677</v>
      </c>
      <c r="W69" s="187">
        <v>3432.0173476649434</v>
      </c>
      <c r="X69" s="188"/>
      <c r="Y69" s="188"/>
      <c r="Z69" s="188"/>
      <c r="AA69" s="188"/>
      <c r="AB69" s="146">
        <v>3</v>
      </c>
    </row>
    <row r="70" spans="1:28" ht="27.75" customHeight="1">
      <c r="A70" s="150"/>
      <c r="B70" s="69" t="s">
        <v>16</v>
      </c>
      <c r="C70" s="31">
        <v>211</v>
      </c>
      <c r="D70" s="31">
        <v>0</v>
      </c>
      <c r="E70" s="29">
        <f>C70+D70</f>
        <v>211</v>
      </c>
      <c r="F70" s="30">
        <f>E70*1000/E$68</f>
        <v>764.4927536231884</v>
      </c>
      <c r="L70" s="193">
        <v>7</v>
      </c>
      <c r="M70" s="188"/>
      <c r="N70" s="143" t="s">
        <v>34</v>
      </c>
      <c r="O70" s="143" t="s">
        <v>63</v>
      </c>
      <c r="P70" s="144">
        <v>340.7258064516129</v>
      </c>
      <c r="Q70" s="145">
        <v>136.82432432432432</v>
      </c>
      <c r="R70" s="144">
        <v>609.4224924012158</v>
      </c>
      <c r="S70" s="144">
        <v>295.45454545454544</v>
      </c>
      <c r="T70" s="144">
        <v>573.4870317002882</v>
      </c>
      <c r="U70" s="145">
        <v>233.06772908366534</v>
      </c>
      <c r="V70" s="144">
        <v>559.6774193548387</v>
      </c>
      <c r="W70" s="187">
        <v>2378.767295362501</v>
      </c>
      <c r="X70" s="188"/>
      <c r="Y70" s="188"/>
      <c r="Z70" s="188"/>
      <c r="AA70" s="188"/>
      <c r="AB70" s="146">
        <v>2</v>
      </c>
    </row>
    <row r="71" spans="1:28" ht="27.75" customHeight="1">
      <c r="A71" s="150"/>
      <c r="B71" s="69" t="s">
        <v>28</v>
      </c>
      <c r="C71" s="31">
        <v>150</v>
      </c>
      <c r="D71" s="31">
        <v>0</v>
      </c>
      <c r="E71" s="29">
        <f>C71+D71</f>
        <v>150</v>
      </c>
      <c r="F71" s="30">
        <f>E71*1000/E$68</f>
        <v>543.4782608695652</v>
      </c>
      <c r="L71" s="193">
        <v>8</v>
      </c>
      <c r="M71" s="188"/>
      <c r="N71" s="143" t="s">
        <v>35</v>
      </c>
      <c r="O71" s="143" t="s">
        <v>63</v>
      </c>
      <c r="P71" s="144">
        <v>395.16129032258067</v>
      </c>
      <c r="Q71" s="144">
        <v>483.1081081081081</v>
      </c>
      <c r="R71" s="144">
        <v>759.8784194528876</v>
      </c>
      <c r="S71" s="145">
        <v>0</v>
      </c>
      <c r="T71" s="145">
        <v>0</v>
      </c>
      <c r="U71" s="144">
        <v>0</v>
      </c>
      <c r="V71" s="144">
        <v>0</v>
      </c>
      <c r="W71" s="187">
        <v>1638.1478178835764</v>
      </c>
      <c r="X71" s="188"/>
      <c r="Y71" s="188"/>
      <c r="Z71" s="188"/>
      <c r="AA71" s="188"/>
      <c r="AB71" s="146">
        <v>1</v>
      </c>
    </row>
    <row r="72" spans="1:6" ht="27.75" customHeight="1">
      <c r="A72" s="150"/>
      <c r="B72" s="66"/>
      <c r="C72" s="1"/>
      <c r="D72" s="1"/>
      <c r="E72" s="1"/>
      <c r="F72" s="1"/>
    </row>
    <row r="73" spans="1:6" ht="27.75" customHeight="1" thickBot="1">
      <c r="A73" s="151"/>
      <c r="B73" s="67"/>
      <c r="C73" s="2"/>
      <c r="D73" s="2"/>
      <c r="E73" s="2"/>
      <c r="F73" s="2"/>
    </row>
    <row r="74" spans="1:6" ht="27.75" customHeight="1" thickTop="1">
      <c r="A74" s="59"/>
      <c r="B74" s="71"/>
      <c r="C74" s="9"/>
      <c r="D74" s="9"/>
      <c r="E74" s="9"/>
      <c r="F74" s="9"/>
    </row>
    <row r="75" spans="1:17" ht="27.75" customHeight="1">
      <c r="A75" s="59"/>
      <c r="B75" s="71"/>
      <c r="C75" s="9"/>
      <c r="D75" s="9"/>
      <c r="E75" s="9"/>
      <c r="F75" s="9"/>
      <c r="L75" s="59"/>
      <c r="M75" s="71"/>
      <c r="N75" s="9"/>
      <c r="O75" s="9"/>
      <c r="P75" s="9"/>
      <c r="Q75" s="9"/>
    </row>
    <row r="76" spans="12:30" ht="27.75" customHeight="1" thickBot="1">
      <c r="L76" s="9"/>
      <c r="M76" s="71"/>
      <c r="N76" s="9"/>
      <c r="O76" s="9"/>
      <c r="P76" s="9"/>
      <c r="Q76" s="9"/>
      <c r="T76" s="9"/>
      <c r="U76" s="9"/>
      <c r="V76" s="15"/>
      <c r="W76" s="9"/>
      <c r="X76" s="9"/>
      <c r="Y76" s="9"/>
      <c r="Z76" s="9"/>
      <c r="AA76" s="9"/>
      <c r="AB76" s="9"/>
      <c r="AC76" s="9"/>
      <c r="AD76" s="9"/>
    </row>
    <row r="77" spans="1:30" s="16" customFormat="1" ht="27.75" customHeight="1" thickTop="1">
      <c r="A77" s="152" t="s">
        <v>40</v>
      </c>
      <c r="B77" s="133"/>
      <c r="C77" s="133"/>
      <c r="D77" s="133"/>
      <c r="E77" s="133"/>
      <c r="F77" s="134"/>
      <c r="L77" s="17"/>
      <c r="M77" s="185"/>
      <c r="N77" s="186"/>
      <c r="O77" s="186"/>
      <c r="P77" s="186"/>
      <c r="Q77" s="186"/>
      <c r="R77" s="18"/>
      <c r="S77" s="18"/>
      <c r="T77" s="79"/>
      <c r="U77" s="79"/>
      <c r="V77" s="185"/>
      <c r="W77" s="186"/>
      <c r="X77" s="186"/>
      <c r="Y77" s="186"/>
      <c r="Z77" s="186"/>
      <c r="AA77" s="17"/>
      <c r="AB77" s="17"/>
      <c r="AC77" s="17"/>
      <c r="AD77" s="17"/>
    </row>
    <row r="78" spans="1:30" s="16" customFormat="1" ht="27.75" customHeight="1" thickBot="1">
      <c r="A78" s="135"/>
      <c r="B78" s="122"/>
      <c r="C78" s="122"/>
      <c r="D78" s="122"/>
      <c r="E78" s="122"/>
      <c r="F78" s="123"/>
      <c r="L78" s="17"/>
      <c r="M78" s="186"/>
      <c r="N78" s="186"/>
      <c r="O78" s="186"/>
      <c r="P78" s="186"/>
      <c r="Q78" s="186"/>
      <c r="R78" s="18"/>
      <c r="S78" s="18"/>
      <c r="T78" s="79"/>
      <c r="U78" s="79"/>
      <c r="V78" s="186"/>
      <c r="W78" s="186"/>
      <c r="X78" s="186"/>
      <c r="Y78" s="186"/>
      <c r="Z78" s="186"/>
      <c r="AA78" s="17"/>
      <c r="AB78" s="17"/>
      <c r="AC78" s="17"/>
      <c r="AD78" s="17"/>
    </row>
    <row r="79" spans="1:30" ht="27.75" customHeight="1" thickBot="1" thickTop="1">
      <c r="A79" s="4" t="s">
        <v>0</v>
      </c>
      <c r="B79" s="65" t="s">
        <v>1</v>
      </c>
      <c r="C79" s="3" t="s">
        <v>2</v>
      </c>
      <c r="D79" s="3" t="s">
        <v>5</v>
      </c>
      <c r="E79" s="3" t="s">
        <v>3</v>
      </c>
      <c r="F79" s="3" t="s">
        <v>4</v>
      </c>
      <c r="L79" s="9"/>
      <c r="M79" s="189"/>
      <c r="N79" s="189"/>
      <c r="O79" s="189"/>
      <c r="P79" s="190"/>
      <c r="Q79" s="59"/>
      <c r="R79" s="58"/>
      <c r="T79" s="9"/>
      <c r="U79" s="9"/>
      <c r="V79" s="58"/>
      <c r="W79" s="83"/>
      <c r="X79" s="83"/>
      <c r="Y79" s="83"/>
      <c r="Z79" s="83"/>
      <c r="AA79" s="9"/>
      <c r="AB79" s="9"/>
      <c r="AC79" s="9"/>
      <c r="AD79" s="9"/>
    </row>
    <row r="80" spans="1:30" ht="27.75" customHeight="1" thickTop="1">
      <c r="A80" s="149">
        <v>1</v>
      </c>
      <c r="B80" s="68" t="s">
        <v>16</v>
      </c>
      <c r="C80" s="29">
        <v>839</v>
      </c>
      <c r="D80" s="29">
        <v>95</v>
      </c>
      <c r="E80" s="29">
        <f>C80+D80</f>
        <v>934</v>
      </c>
      <c r="F80" s="30">
        <v>1000</v>
      </c>
      <c r="L80" s="181"/>
      <c r="M80" s="182"/>
      <c r="N80" s="182"/>
      <c r="O80" s="184"/>
      <c r="P80" s="182"/>
      <c r="Q80" s="81"/>
      <c r="R80" s="50"/>
      <c r="T80" s="9"/>
      <c r="U80" s="9"/>
      <c r="V80" s="14"/>
      <c r="W80" s="40"/>
      <c r="X80" s="9"/>
      <c r="Y80" s="9"/>
      <c r="Z80" s="84"/>
      <c r="AA80" s="9"/>
      <c r="AB80" s="9"/>
      <c r="AC80" s="9"/>
      <c r="AD80" s="9"/>
    </row>
    <row r="81" spans="1:30" ht="27.75" customHeight="1">
      <c r="A81" s="150"/>
      <c r="B81" s="66" t="s">
        <v>32</v>
      </c>
      <c r="C81" s="31">
        <v>595</v>
      </c>
      <c r="D81" s="31">
        <v>80</v>
      </c>
      <c r="E81" s="29">
        <f>C81+D81</f>
        <v>675</v>
      </c>
      <c r="F81" s="30">
        <f>E81*1000/E$80</f>
        <v>722.6980728051392</v>
      </c>
      <c r="L81" s="181"/>
      <c r="M81" s="182"/>
      <c r="N81" s="182"/>
      <c r="O81" s="184"/>
      <c r="P81" s="182"/>
      <c r="Q81" s="81"/>
      <c r="R81" s="50"/>
      <c r="T81" s="9"/>
      <c r="U81" s="9"/>
      <c r="V81" s="14"/>
      <c r="W81" s="40"/>
      <c r="X81" s="9"/>
      <c r="Y81" s="9"/>
      <c r="Z81" s="84"/>
      <c r="AA81" s="9"/>
      <c r="AB81" s="9"/>
      <c r="AC81" s="9"/>
      <c r="AD81" s="9"/>
    </row>
    <row r="82" spans="1:30" ht="27.75" customHeight="1">
      <c r="A82" s="150"/>
      <c r="B82" s="66" t="s">
        <v>30</v>
      </c>
      <c r="C82" s="31">
        <v>393</v>
      </c>
      <c r="D82" s="31">
        <v>45</v>
      </c>
      <c r="E82" s="29">
        <f>C82+D82</f>
        <v>438</v>
      </c>
      <c r="F82" s="30">
        <f>E82*1000/E$80</f>
        <v>468.9507494646681</v>
      </c>
      <c r="L82" s="181"/>
      <c r="M82" s="182"/>
      <c r="N82" s="182"/>
      <c r="O82" s="184"/>
      <c r="P82" s="182"/>
      <c r="Q82" s="81"/>
      <c r="R82" s="50"/>
      <c r="T82" s="9"/>
      <c r="U82" s="9"/>
      <c r="V82" s="14"/>
      <c r="W82" s="40"/>
      <c r="X82" s="9"/>
      <c r="Y82" s="9"/>
      <c r="Z82" s="84"/>
      <c r="AA82" s="9"/>
      <c r="AB82" s="9"/>
      <c r="AC82" s="9"/>
      <c r="AD82" s="9"/>
    </row>
    <row r="83" spans="1:30" ht="27.75" customHeight="1">
      <c r="A83" s="150"/>
      <c r="B83" s="66"/>
      <c r="C83" s="31"/>
      <c r="D83" s="31"/>
      <c r="E83" s="29"/>
      <c r="F83" s="30"/>
      <c r="K83" s="9"/>
      <c r="L83" s="80"/>
      <c r="M83" s="182"/>
      <c r="N83" s="182"/>
      <c r="O83" s="184"/>
      <c r="P83" s="182"/>
      <c r="Q83" s="81"/>
      <c r="T83" s="9"/>
      <c r="U83" s="9"/>
      <c r="V83" s="14"/>
      <c r="W83" s="40"/>
      <c r="X83" s="9"/>
      <c r="Y83" s="9"/>
      <c r="Z83" s="84"/>
      <c r="AA83" s="9"/>
      <c r="AB83" s="9"/>
      <c r="AC83" s="9"/>
      <c r="AD83" s="9"/>
    </row>
    <row r="84" spans="1:30" ht="27.75" customHeight="1">
      <c r="A84" s="150"/>
      <c r="B84" s="66"/>
      <c r="C84" s="31"/>
      <c r="D84" s="31"/>
      <c r="E84" s="29"/>
      <c r="F84" s="31"/>
      <c r="L84" s="9"/>
      <c r="M84" s="182"/>
      <c r="N84" s="182"/>
      <c r="O84" s="184"/>
      <c r="P84" s="182"/>
      <c r="Q84" s="81"/>
      <c r="T84" s="9"/>
      <c r="U84" s="9"/>
      <c r="V84" s="14"/>
      <c r="W84" s="40"/>
      <c r="X84" s="9"/>
      <c r="Y84" s="9"/>
      <c r="Z84" s="9"/>
      <c r="AA84" s="9"/>
      <c r="AB84" s="9"/>
      <c r="AC84" s="9"/>
      <c r="AD84" s="9"/>
    </row>
    <row r="85" spans="1:30" ht="27.75" customHeight="1" thickBot="1">
      <c r="A85" s="151"/>
      <c r="B85" s="67"/>
      <c r="C85" s="32"/>
      <c r="D85" s="32"/>
      <c r="E85" s="32"/>
      <c r="F85" s="32"/>
      <c r="L85" s="9"/>
      <c r="M85" s="182"/>
      <c r="N85" s="182"/>
      <c r="O85" s="182"/>
      <c r="P85" s="182"/>
      <c r="Q85" s="81"/>
      <c r="T85" s="9"/>
      <c r="U85" s="9"/>
      <c r="V85" s="14"/>
      <c r="W85" s="40"/>
      <c r="X85" s="9"/>
      <c r="Y85" s="9"/>
      <c r="Z85" s="9"/>
      <c r="AA85" s="9"/>
      <c r="AB85" s="9"/>
      <c r="AC85" s="9"/>
      <c r="AD85" s="9"/>
    </row>
    <row r="86" spans="1:30" ht="27.75" customHeight="1" thickTop="1">
      <c r="A86" s="149">
        <v>2</v>
      </c>
      <c r="B86" s="68" t="s">
        <v>32</v>
      </c>
      <c r="C86" s="29">
        <v>377</v>
      </c>
      <c r="D86" s="29">
        <v>60</v>
      </c>
      <c r="E86" s="29">
        <f>C86+D86</f>
        <v>437</v>
      </c>
      <c r="F86" s="30">
        <v>1000</v>
      </c>
      <c r="L86" s="9"/>
      <c r="M86" s="182"/>
      <c r="N86" s="182"/>
      <c r="O86" s="184"/>
      <c r="P86" s="182"/>
      <c r="Q86" s="81"/>
      <c r="T86" s="9"/>
      <c r="U86" s="9"/>
      <c r="V86" s="14"/>
      <c r="W86" s="40"/>
      <c r="X86" s="9"/>
      <c r="Y86" s="9"/>
      <c r="Z86" s="9"/>
      <c r="AA86" s="9"/>
      <c r="AB86" s="9"/>
      <c r="AC86" s="9"/>
      <c r="AD86" s="9"/>
    </row>
    <row r="87" spans="1:30" ht="27.75" customHeight="1">
      <c r="A87" s="150"/>
      <c r="B87" s="66" t="s">
        <v>16</v>
      </c>
      <c r="C87" s="31">
        <v>126</v>
      </c>
      <c r="D87" s="31">
        <v>95</v>
      </c>
      <c r="E87" s="29">
        <f>C87+D87</f>
        <v>221</v>
      </c>
      <c r="F87" s="30">
        <f>E87*1000/E$86</f>
        <v>505.720823798627</v>
      </c>
      <c r="L87" s="9"/>
      <c r="M87" s="182"/>
      <c r="N87" s="182"/>
      <c r="O87" s="182"/>
      <c r="P87" s="182"/>
      <c r="Q87" s="81"/>
      <c r="T87" s="9"/>
      <c r="U87" s="9"/>
      <c r="V87" s="14"/>
      <c r="W87" s="40"/>
      <c r="X87" s="9"/>
      <c r="Y87" s="9"/>
      <c r="Z87" s="9"/>
      <c r="AA87" s="9"/>
      <c r="AB87" s="9"/>
      <c r="AC87" s="9"/>
      <c r="AD87" s="9"/>
    </row>
    <row r="88" spans="1:30" ht="27.75" customHeight="1">
      <c r="A88" s="150"/>
      <c r="B88" s="66" t="s">
        <v>30</v>
      </c>
      <c r="C88" s="31">
        <v>135</v>
      </c>
      <c r="D88" s="31">
        <v>80</v>
      </c>
      <c r="E88" s="29">
        <f>C88+D88</f>
        <v>215</v>
      </c>
      <c r="F88" s="30">
        <f>E88*1000/E$86</f>
        <v>491.9908466819222</v>
      </c>
      <c r="L88" s="9"/>
      <c r="M88" s="183"/>
      <c r="N88" s="183"/>
      <c r="O88" s="182"/>
      <c r="P88" s="182"/>
      <c r="Q88" s="81"/>
      <c r="T88" s="9"/>
      <c r="U88" s="9"/>
      <c r="V88" s="14"/>
      <c r="W88" s="40"/>
      <c r="X88" s="9"/>
      <c r="Y88" s="9"/>
      <c r="Z88" s="9"/>
      <c r="AA88" s="9"/>
      <c r="AB88" s="9"/>
      <c r="AC88" s="9"/>
      <c r="AD88" s="9"/>
    </row>
    <row r="89" spans="1:30" ht="27.75" customHeight="1">
      <c r="A89" s="150"/>
      <c r="B89" s="66"/>
      <c r="C89" s="31"/>
      <c r="D89" s="31"/>
      <c r="E89" s="29"/>
      <c r="F89" s="30"/>
      <c r="L89" s="9"/>
      <c r="M89" s="182"/>
      <c r="N89" s="182"/>
      <c r="O89" s="182"/>
      <c r="P89" s="182"/>
      <c r="Q89" s="81"/>
      <c r="T89" s="9"/>
      <c r="U89" s="9"/>
      <c r="V89" s="14"/>
      <c r="W89" s="40"/>
      <c r="X89" s="9"/>
      <c r="Y89" s="9"/>
      <c r="Z89" s="9"/>
      <c r="AA89" s="9"/>
      <c r="AB89" s="9"/>
      <c r="AC89" s="9"/>
      <c r="AD89" s="9"/>
    </row>
    <row r="90" spans="1:30" ht="27.75" customHeight="1">
      <c r="A90" s="150"/>
      <c r="B90" s="66"/>
      <c r="C90" s="1"/>
      <c r="D90" s="1"/>
      <c r="E90" s="1"/>
      <c r="F90" s="1"/>
      <c r="L90" s="9"/>
      <c r="M90" s="178"/>
      <c r="N90" s="178"/>
      <c r="O90" s="170"/>
      <c r="P90" s="170"/>
      <c r="Q90" s="9"/>
      <c r="T90" s="9"/>
      <c r="U90" s="9"/>
      <c r="V90" s="14"/>
      <c r="W90" s="40"/>
      <c r="X90" s="9"/>
      <c r="Y90" s="9"/>
      <c r="Z90" s="9"/>
      <c r="AA90" s="9"/>
      <c r="AB90" s="9"/>
      <c r="AC90" s="9"/>
      <c r="AD90" s="9"/>
    </row>
    <row r="91" spans="1:30" ht="27.75" customHeight="1" thickBot="1">
      <c r="A91" s="151"/>
      <c r="B91" s="67"/>
      <c r="C91" s="2"/>
      <c r="D91" s="2"/>
      <c r="E91" s="2"/>
      <c r="F91" s="2"/>
      <c r="L91" s="9"/>
      <c r="M91" s="178"/>
      <c r="N91" s="178"/>
      <c r="O91" s="170"/>
      <c r="P91" s="170"/>
      <c r="Q91" s="9"/>
      <c r="T91" s="9"/>
      <c r="U91" s="9"/>
      <c r="V91" s="14"/>
      <c r="W91" s="40"/>
      <c r="X91" s="9"/>
      <c r="Y91" s="9"/>
      <c r="Z91" s="9"/>
      <c r="AA91" s="9"/>
      <c r="AB91" s="9"/>
      <c r="AC91" s="9"/>
      <c r="AD91" s="9"/>
    </row>
    <row r="92" spans="12:30" ht="27.75" customHeight="1" thickTop="1">
      <c r="L92" s="9"/>
      <c r="M92" s="178"/>
      <c r="N92" s="178"/>
      <c r="O92" s="170"/>
      <c r="P92" s="170"/>
      <c r="Q92" s="9"/>
      <c r="T92" s="9"/>
      <c r="U92" s="9"/>
      <c r="V92" s="14"/>
      <c r="W92" s="40"/>
      <c r="X92" s="9"/>
      <c r="Y92" s="9"/>
      <c r="Z92" s="9"/>
      <c r="AA92" s="9"/>
      <c r="AB92" s="9"/>
      <c r="AC92" s="9"/>
      <c r="AD92" s="9"/>
    </row>
    <row r="93" spans="12:30" ht="27.75" customHeight="1">
      <c r="L93" s="9"/>
      <c r="M93" s="178"/>
      <c r="N93" s="178"/>
      <c r="O93" s="170"/>
      <c r="P93" s="170"/>
      <c r="Q93" s="9"/>
      <c r="T93" s="9"/>
      <c r="U93" s="9"/>
      <c r="V93" s="14"/>
      <c r="W93" s="40"/>
      <c r="X93" s="9"/>
      <c r="Y93" s="9"/>
      <c r="Z93" s="9"/>
      <c r="AA93" s="9"/>
      <c r="AB93" s="9"/>
      <c r="AC93" s="9"/>
      <c r="AD93" s="9"/>
    </row>
    <row r="94" spans="12:30" ht="27.75" customHeight="1">
      <c r="L94" s="9"/>
      <c r="M94" s="178"/>
      <c r="N94" s="178"/>
      <c r="O94" s="170"/>
      <c r="P94" s="170"/>
      <c r="Q94" s="9"/>
      <c r="T94" s="9"/>
      <c r="U94" s="9"/>
      <c r="V94" s="14"/>
      <c r="W94" s="40"/>
      <c r="X94" s="9"/>
      <c r="Y94" s="9"/>
      <c r="Z94" s="9"/>
      <c r="AA94" s="9"/>
      <c r="AB94" s="9"/>
      <c r="AC94" s="9"/>
      <c r="AD94" s="9"/>
    </row>
    <row r="95" spans="12:30" ht="27.75" customHeight="1">
      <c r="L95" s="9"/>
      <c r="M95" s="178"/>
      <c r="N95" s="178"/>
      <c r="O95" s="170"/>
      <c r="P95" s="170"/>
      <c r="Q95" s="9"/>
      <c r="T95" s="9"/>
      <c r="U95" s="9"/>
      <c r="V95" s="14"/>
      <c r="W95" s="40"/>
      <c r="X95" s="9"/>
      <c r="Y95" s="9"/>
      <c r="Z95" s="9"/>
      <c r="AA95" s="9"/>
      <c r="AB95" s="9"/>
      <c r="AC95" s="9"/>
      <c r="AD95" s="9"/>
    </row>
    <row r="96" spans="12:30" ht="27.75" customHeight="1">
      <c r="L96" s="9"/>
      <c r="M96" s="178"/>
      <c r="N96" s="178"/>
      <c r="O96" s="170"/>
      <c r="P96" s="170"/>
      <c r="Q96" s="9"/>
      <c r="T96" s="9"/>
      <c r="U96" s="9"/>
      <c r="V96" s="14"/>
      <c r="W96" s="40"/>
      <c r="X96" s="9"/>
      <c r="Y96" s="9"/>
      <c r="Z96" s="9"/>
      <c r="AA96" s="9"/>
      <c r="AB96" s="9"/>
      <c r="AC96" s="9"/>
      <c r="AD96" s="9"/>
    </row>
    <row r="97" spans="12:30" ht="27.75" customHeight="1">
      <c r="L97" s="9"/>
      <c r="M97" s="178"/>
      <c r="N97" s="178"/>
      <c r="O97" s="170"/>
      <c r="P97" s="170"/>
      <c r="Q97" s="9"/>
      <c r="T97" s="9"/>
      <c r="U97" s="9"/>
      <c r="V97" s="14"/>
      <c r="W97" s="40"/>
      <c r="X97" s="9"/>
      <c r="Y97" s="9"/>
      <c r="Z97" s="9"/>
      <c r="AA97" s="9"/>
      <c r="AB97" s="9"/>
      <c r="AC97" s="9"/>
      <c r="AD97" s="9"/>
    </row>
    <row r="98" spans="12:30" ht="27.75" customHeight="1">
      <c r="L98" s="9"/>
      <c r="M98" s="178"/>
      <c r="N98" s="178"/>
      <c r="O98" s="170"/>
      <c r="P98" s="170"/>
      <c r="Q98" s="9"/>
      <c r="T98" s="9"/>
      <c r="U98" s="9"/>
      <c r="V98" s="14"/>
      <c r="W98" s="40"/>
      <c r="X98" s="9"/>
      <c r="Y98" s="9"/>
      <c r="Z98" s="9"/>
      <c r="AA98" s="9"/>
      <c r="AB98" s="9"/>
      <c r="AC98" s="9"/>
      <c r="AD98" s="9"/>
    </row>
    <row r="99" spans="12:30" ht="27.75" customHeight="1">
      <c r="L99" s="9"/>
      <c r="M99" s="178"/>
      <c r="N99" s="178"/>
      <c r="O99" s="170"/>
      <c r="P99" s="170"/>
      <c r="Q99" s="9"/>
      <c r="T99" s="9"/>
      <c r="U99" s="9"/>
      <c r="V99" s="14"/>
      <c r="W99" s="40"/>
      <c r="X99" s="9"/>
      <c r="Y99" s="9"/>
      <c r="Z99" s="9"/>
      <c r="AA99" s="9"/>
      <c r="AB99" s="9"/>
      <c r="AC99" s="9"/>
      <c r="AD99" s="9"/>
    </row>
    <row r="100" spans="12:30" ht="27.75" customHeight="1">
      <c r="L100" s="9"/>
      <c r="M100" s="178"/>
      <c r="N100" s="178"/>
      <c r="O100" s="170"/>
      <c r="P100" s="170"/>
      <c r="Q100" s="9"/>
      <c r="T100" s="9"/>
      <c r="U100" s="9"/>
      <c r="V100" s="14"/>
      <c r="W100" s="40"/>
      <c r="X100" s="9"/>
      <c r="Y100" s="9"/>
      <c r="Z100" s="9"/>
      <c r="AA100" s="9"/>
      <c r="AB100" s="9"/>
      <c r="AC100" s="9"/>
      <c r="AD100" s="9"/>
    </row>
    <row r="101" spans="20:30" ht="27.75" customHeight="1">
      <c r="T101" s="9"/>
      <c r="U101" s="9"/>
      <c r="V101" s="14"/>
      <c r="W101" s="9"/>
      <c r="X101" s="9"/>
      <c r="Y101" s="9"/>
      <c r="Z101" s="9"/>
      <c r="AA101" s="9"/>
      <c r="AB101" s="9"/>
      <c r="AC101" s="9"/>
      <c r="AD101" s="9"/>
    </row>
    <row r="102" spans="16:30" ht="27.75" customHeight="1">
      <c r="P102" s="12" t="s">
        <v>7</v>
      </c>
      <c r="Q102" s="12"/>
      <c r="R102" s="61" t="s">
        <v>45</v>
      </c>
      <c r="T102" s="9"/>
      <c r="U102" s="9"/>
      <c r="V102" s="14"/>
      <c r="W102" s="9"/>
      <c r="X102" s="9"/>
      <c r="Y102" s="85"/>
      <c r="Z102" s="86"/>
      <c r="AA102" s="9"/>
      <c r="AB102" s="9"/>
      <c r="AC102" s="9"/>
      <c r="AD102" s="9"/>
    </row>
    <row r="103" spans="16:30" ht="27.75" customHeight="1">
      <c r="P103" s="12" t="s">
        <v>6</v>
      </c>
      <c r="Q103" s="12"/>
      <c r="R103" s="61" t="s">
        <v>46</v>
      </c>
      <c r="T103" s="9"/>
      <c r="U103" s="9"/>
      <c r="V103" s="14"/>
      <c r="W103" s="9"/>
      <c r="X103" s="9"/>
      <c r="Y103" s="85"/>
      <c r="Z103" s="9"/>
      <c r="AA103" s="9"/>
      <c r="AB103" s="9"/>
      <c r="AC103" s="9"/>
      <c r="AD103" s="9"/>
    </row>
    <row r="104" spans="15:30" ht="27.75" customHeight="1">
      <c r="O104" s="11"/>
      <c r="T104" s="9"/>
      <c r="U104" s="9"/>
      <c r="V104" s="14"/>
      <c r="W104" s="9"/>
      <c r="X104" s="9"/>
      <c r="Y104" s="9"/>
      <c r="Z104" s="9"/>
      <c r="AA104" s="9"/>
      <c r="AB104" s="9"/>
      <c r="AC104" s="9"/>
      <c r="AD104" s="9"/>
    </row>
    <row r="105" spans="20:30" ht="27.75" customHeight="1">
      <c r="T105" s="9"/>
      <c r="U105" s="9"/>
      <c r="V105" s="14"/>
      <c r="W105" s="9"/>
      <c r="X105" s="9"/>
      <c r="Y105" s="9"/>
      <c r="Z105" s="9"/>
      <c r="AA105" s="9"/>
      <c r="AB105" s="9"/>
      <c r="AC105" s="9"/>
      <c r="AD105" s="9"/>
    </row>
    <row r="106" spans="20:30" ht="27.75" customHeight="1">
      <c r="T106" s="9"/>
      <c r="U106" s="9"/>
      <c r="V106" s="14"/>
      <c r="W106" s="9"/>
      <c r="X106" s="9"/>
      <c r="Y106" s="9"/>
      <c r="Z106" s="9"/>
      <c r="AA106" s="9"/>
      <c r="AB106" s="9"/>
      <c r="AC106" s="9"/>
      <c r="AD106" s="9"/>
    </row>
    <row r="107" spans="20:30" ht="15">
      <c r="T107" s="9"/>
      <c r="U107" s="9"/>
      <c r="V107" s="14"/>
      <c r="W107" s="9"/>
      <c r="X107" s="9"/>
      <c r="Y107" s="9"/>
      <c r="Z107" s="9"/>
      <c r="AA107" s="9"/>
      <c r="AB107" s="9"/>
      <c r="AC107" s="9"/>
      <c r="AD107" s="9"/>
    </row>
    <row r="108" spans="20:30" ht="15">
      <c r="T108" s="9"/>
      <c r="U108" s="9"/>
      <c r="V108" s="14"/>
      <c r="W108" s="9"/>
      <c r="X108" s="9"/>
      <c r="Y108" s="9"/>
      <c r="Z108" s="9"/>
      <c r="AA108" s="9"/>
      <c r="AB108" s="9"/>
      <c r="AC108" s="9"/>
      <c r="AD108" s="9"/>
    </row>
    <row r="109" ht="15">
      <c r="V109" s="14"/>
    </row>
    <row r="110" ht="15">
      <c r="V110" s="14"/>
    </row>
    <row r="111" ht="15">
      <c r="V111" s="15"/>
    </row>
  </sheetData>
  <mergeCells count="92">
    <mergeCell ref="A68:A73"/>
    <mergeCell ref="A59:F60"/>
    <mergeCell ref="L68:M68"/>
    <mergeCell ref="L69:M69"/>
    <mergeCell ref="L70:M70"/>
    <mergeCell ref="L71:M71"/>
    <mergeCell ref="L63:M63"/>
    <mergeCell ref="L64:M64"/>
    <mergeCell ref="L65:M65"/>
    <mergeCell ref="L66:M66"/>
    <mergeCell ref="L50:L55"/>
    <mergeCell ref="W64:AA64"/>
    <mergeCell ref="W63:AA63"/>
    <mergeCell ref="A62:A67"/>
    <mergeCell ref="L67:M67"/>
    <mergeCell ref="W65:AA65"/>
    <mergeCell ref="A86:A91"/>
    <mergeCell ref="L1:Q2"/>
    <mergeCell ref="L4:L9"/>
    <mergeCell ref="L10:L15"/>
    <mergeCell ref="A22:F23"/>
    <mergeCell ref="L22:Q23"/>
    <mergeCell ref="A1:F2"/>
    <mergeCell ref="G3:J3"/>
    <mergeCell ref="H20:K20"/>
    <mergeCell ref="A4:A9"/>
    <mergeCell ref="A10:A15"/>
    <mergeCell ref="A16:A21"/>
    <mergeCell ref="O79:P79"/>
    <mergeCell ref="A77:F78"/>
    <mergeCell ref="A41:F42"/>
    <mergeCell ref="A44:A49"/>
    <mergeCell ref="A50:A55"/>
    <mergeCell ref="L41:Q42"/>
    <mergeCell ref="L44:L49"/>
    <mergeCell ref="M79:N79"/>
    <mergeCell ref="A80:A85"/>
    <mergeCell ref="O82:P82"/>
    <mergeCell ref="O83:P83"/>
    <mergeCell ref="A25:A30"/>
    <mergeCell ref="A31:A36"/>
    <mergeCell ref="L25:L30"/>
    <mergeCell ref="L31:L36"/>
    <mergeCell ref="M77:Q78"/>
    <mergeCell ref="O84:P84"/>
    <mergeCell ref="O85:P85"/>
    <mergeCell ref="M80:N80"/>
    <mergeCell ref="M81:N81"/>
    <mergeCell ref="W66:AA66"/>
    <mergeCell ref="W67:AA67"/>
    <mergeCell ref="W68:AA68"/>
    <mergeCell ref="W69:AA69"/>
    <mergeCell ref="W70:AA70"/>
    <mergeCell ref="W71:AA71"/>
    <mergeCell ref="O86:P86"/>
    <mergeCell ref="O87:P87"/>
    <mergeCell ref="V77:Z78"/>
    <mergeCell ref="O80:P80"/>
    <mergeCell ref="O81:P81"/>
    <mergeCell ref="O88:P88"/>
    <mergeCell ref="O89:P89"/>
    <mergeCell ref="O99:P99"/>
    <mergeCell ref="O100:P100"/>
    <mergeCell ref="O98:P98"/>
    <mergeCell ref="O91:P91"/>
    <mergeCell ref="O92:P92"/>
    <mergeCell ref="O93:P93"/>
    <mergeCell ref="O94:P94"/>
    <mergeCell ref="O95:P95"/>
    <mergeCell ref="M82:N82"/>
    <mergeCell ref="M83:N83"/>
    <mergeCell ref="M84:N84"/>
    <mergeCell ref="M85:N85"/>
    <mergeCell ref="M100:N100"/>
    <mergeCell ref="M98:N98"/>
    <mergeCell ref="M91:N91"/>
    <mergeCell ref="M92:N92"/>
    <mergeCell ref="M93:N93"/>
    <mergeCell ref="M94:N94"/>
    <mergeCell ref="M95:N95"/>
    <mergeCell ref="M96:N96"/>
    <mergeCell ref="M97:N97"/>
    <mergeCell ref="L80:L82"/>
    <mergeCell ref="O96:P96"/>
    <mergeCell ref="O97:P97"/>
    <mergeCell ref="M99:N99"/>
    <mergeCell ref="M86:N86"/>
    <mergeCell ref="O90:P90"/>
    <mergeCell ref="M87:N87"/>
    <mergeCell ref="M88:N88"/>
    <mergeCell ref="M89:N89"/>
    <mergeCell ref="M90:N90"/>
  </mergeCells>
  <conditionalFormatting sqref="B4:B7 B10:B13 M4:M7 M10:M13 B25:B28 B31:B34 M25:M28 M31:M34 B44:B47 B50:B53 M44:M47 M50:M53 B62:B65 B68:B71">
    <cfRule type="expression" priority="1" dxfId="0" stopIfTrue="1">
      <formula>$G4&lt;&gt;$G5</formula>
    </cfRule>
  </conditionalFormatting>
  <printOptions/>
  <pageMargins left="0.7480314960629921" right="0" top="0.984251968503937" bottom="0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9"/>
  <sheetViews>
    <sheetView zoomScale="75" zoomScaleNormal="75" workbookViewId="0" topLeftCell="A74">
      <selection activeCell="Q83" sqref="Q83"/>
    </sheetView>
  </sheetViews>
  <sheetFormatPr defaultColWidth="9.140625" defaultRowHeight="12.75"/>
  <cols>
    <col min="1" max="1" width="7.00390625" style="0" customWidth="1"/>
    <col min="2" max="2" width="21.421875" style="72" customWidth="1"/>
    <col min="3" max="6" width="10.7109375" style="0" customWidth="1"/>
    <col min="7" max="7" width="0.85546875" style="0" customWidth="1"/>
    <col min="8" max="8" width="6.7109375" style="0" customWidth="1"/>
    <col min="9" max="9" width="3.8515625" style="0" customWidth="1"/>
    <col min="10" max="10" width="5.7109375" style="0" customWidth="1"/>
    <col min="13" max="13" width="18.140625" style="72" customWidth="1"/>
    <col min="14" max="14" width="21.7109375" style="0" customWidth="1"/>
    <col min="16" max="16" width="14.7109375" style="0" customWidth="1"/>
    <col min="17" max="17" width="15.57421875" style="0" customWidth="1"/>
    <col min="18" max="18" width="23.28125" style="0" customWidth="1"/>
    <col min="19" max="19" width="18.28125" style="0" customWidth="1"/>
    <col min="20" max="20" width="17.8515625" style="0" customWidth="1"/>
    <col min="21" max="21" width="17.57421875" style="0" customWidth="1"/>
    <col min="22" max="22" width="17.7109375" style="0" customWidth="1"/>
    <col min="23" max="23" width="16.7109375" style="0" hidden="1" customWidth="1"/>
    <col min="24" max="24" width="24.421875" style="0" customWidth="1"/>
    <col min="25" max="25" width="22.421875" style="0" customWidth="1"/>
    <col min="26" max="26" width="22.28125" style="0" customWidth="1"/>
  </cols>
  <sheetData>
    <row r="1" spans="1:17" ht="27.75" customHeight="1" thickTop="1">
      <c r="A1" s="195" t="s">
        <v>36</v>
      </c>
      <c r="B1" s="196"/>
      <c r="C1" s="196"/>
      <c r="D1" s="196"/>
      <c r="E1" s="196"/>
      <c r="F1" s="197"/>
      <c r="G1" s="99"/>
      <c r="H1" s="99"/>
      <c r="I1" s="99"/>
      <c r="J1" s="99"/>
      <c r="K1" s="99"/>
      <c r="L1" s="195" t="s">
        <v>37</v>
      </c>
      <c r="M1" s="196"/>
      <c r="N1" s="196"/>
      <c r="O1" s="196"/>
      <c r="P1" s="196"/>
      <c r="Q1" s="197"/>
    </row>
    <row r="2" spans="1:17" ht="27.75" customHeight="1" thickBot="1">
      <c r="A2" s="198"/>
      <c r="B2" s="199"/>
      <c r="C2" s="199"/>
      <c r="D2" s="199"/>
      <c r="E2" s="199"/>
      <c r="F2" s="200"/>
      <c r="G2" s="99"/>
      <c r="H2" s="99"/>
      <c r="I2" s="99"/>
      <c r="J2" s="99"/>
      <c r="K2" s="99"/>
      <c r="L2" s="198"/>
      <c r="M2" s="199"/>
      <c r="N2" s="199"/>
      <c r="O2" s="199"/>
      <c r="P2" s="199"/>
      <c r="Q2" s="200"/>
    </row>
    <row r="3" spans="1:17" ht="27.75" customHeight="1" thickBot="1" thickTop="1">
      <c r="A3" s="4" t="s">
        <v>0</v>
      </c>
      <c r="B3" s="100" t="s">
        <v>1</v>
      </c>
      <c r="C3" s="3" t="s">
        <v>2</v>
      </c>
      <c r="D3" s="3" t="s">
        <v>5</v>
      </c>
      <c r="E3" s="3" t="s">
        <v>3</v>
      </c>
      <c r="F3" s="3" t="s">
        <v>4</v>
      </c>
      <c r="G3" s="158"/>
      <c r="H3" s="159"/>
      <c r="I3" s="159"/>
      <c r="J3" s="159"/>
      <c r="K3" s="99"/>
      <c r="L3" s="4" t="s">
        <v>0</v>
      </c>
      <c r="M3" s="100" t="s">
        <v>1</v>
      </c>
      <c r="N3" s="3" t="s">
        <v>2</v>
      </c>
      <c r="O3" s="3" t="s">
        <v>5</v>
      </c>
      <c r="P3" s="3" t="s">
        <v>3</v>
      </c>
      <c r="Q3" s="3" t="s">
        <v>4</v>
      </c>
    </row>
    <row r="4" spans="1:17" ht="27.75" customHeight="1" thickTop="1">
      <c r="A4" s="149">
        <v>1</v>
      </c>
      <c r="B4" s="101" t="s">
        <v>16</v>
      </c>
      <c r="C4" s="29">
        <v>429</v>
      </c>
      <c r="D4" s="29">
        <v>95</v>
      </c>
      <c r="E4" s="29">
        <f>C4+D4</f>
        <v>524</v>
      </c>
      <c r="F4" s="39">
        <v>1000</v>
      </c>
      <c r="G4" s="99"/>
      <c r="H4" s="102"/>
      <c r="I4" s="102"/>
      <c r="J4" s="103"/>
      <c r="K4" s="99"/>
      <c r="L4" s="149">
        <v>1</v>
      </c>
      <c r="M4" s="101" t="s">
        <v>75</v>
      </c>
      <c r="N4" s="29">
        <v>517</v>
      </c>
      <c r="O4" s="29">
        <v>70</v>
      </c>
      <c r="P4" s="29">
        <f>N4+O4</f>
        <v>587</v>
      </c>
      <c r="Q4" s="39">
        <v>1000</v>
      </c>
    </row>
    <row r="5" spans="1:17" ht="27.75" customHeight="1">
      <c r="A5" s="150"/>
      <c r="B5" s="101" t="s">
        <v>30</v>
      </c>
      <c r="C5" s="31">
        <v>363</v>
      </c>
      <c r="D5" s="31">
        <v>100</v>
      </c>
      <c r="E5" s="29">
        <f>C5+D5</f>
        <v>463</v>
      </c>
      <c r="F5" s="30">
        <f>E5*1000/E4</f>
        <v>883.587786259542</v>
      </c>
      <c r="G5" s="99"/>
      <c r="H5" s="102"/>
      <c r="I5" s="102"/>
      <c r="J5" s="103"/>
      <c r="K5" s="99"/>
      <c r="L5" s="150"/>
      <c r="M5" s="101" t="s">
        <v>16</v>
      </c>
      <c r="N5" s="31">
        <v>477</v>
      </c>
      <c r="O5" s="31">
        <v>100</v>
      </c>
      <c r="P5" s="29">
        <f>N5+O5</f>
        <v>577</v>
      </c>
      <c r="Q5" s="30">
        <f>P5*1000/P$4</f>
        <v>982.9642248722317</v>
      </c>
    </row>
    <row r="6" spans="1:17" ht="27.75" customHeight="1">
      <c r="A6" s="150"/>
      <c r="B6" s="101" t="s">
        <v>75</v>
      </c>
      <c r="C6" s="31">
        <v>337</v>
      </c>
      <c r="D6" s="31">
        <v>70</v>
      </c>
      <c r="E6" s="29">
        <f>C6+D6</f>
        <v>407</v>
      </c>
      <c r="F6" s="30">
        <f>E6*1000/E4</f>
        <v>776.7175572519084</v>
      </c>
      <c r="G6" s="99"/>
      <c r="H6" s="102"/>
      <c r="I6" s="102"/>
      <c r="J6" s="103"/>
      <c r="K6" s="99"/>
      <c r="L6" s="150"/>
      <c r="M6" s="101" t="s">
        <v>76</v>
      </c>
      <c r="N6" s="31">
        <v>399</v>
      </c>
      <c r="O6" s="31">
        <v>75</v>
      </c>
      <c r="P6" s="29">
        <f>N6+O6</f>
        <v>474</v>
      </c>
      <c r="Q6" s="30">
        <f>P6*1000/P$4</f>
        <v>807.4957410562181</v>
      </c>
    </row>
    <row r="7" spans="1:17" ht="27.75" customHeight="1">
      <c r="A7" s="150"/>
      <c r="B7" s="101" t="s">
        <v>28</v>
      </c>
      <c r="C7" s="31">
        <v>348</v>
      </c>
      <c r="D7" s="31">
        <v>0</v>
      </c>
      <c r="E7" s="29">
        <f>C7+D7</f>
        <v>348</v>
      </c>
      <c r="F7" s="30">
        <f>E7*1000/E$4</f>
        <v>664.1221374045801</v>
      </c>
      <c r="G7" s="99"/>
      <c r="H7" s="102"/>
      <c r="I7" s="102"/>
      <c r="J7" s="103"/>
      <c r="K7" s="99"/>
      <c r="L7" s="150"/>
      <c r="M7" s="101" t="s">
        <v>28</v>
      </c>
      <c r="N7" s="31">
        <v>407</v>
      </c>
      <c r="O7" s="31">
        <v>60</v>
      </c>
      <c r="P7" s="29">
        <f>N7+O7</f>
        <v>467</v>
      </c>
      <c r="Q7" s="30">
        <f>P7*1000/P$4</f>
        <v>795.5706984667802</v>
      </c>
    </row>
    <row r="8" spans="1:17" ht="27.75" customHeight="1">
      <c r="A8" s="150"/>
      <c r="B8" s="101" t="s">
        <v>34</v>
      </c>
      <c r="C8" s="31">
        <v>284</v>
      </c>
      <c r="D8" s="31">
        <v>0</v>
      </c>
      <c r="E8" s="29">
        <f>C8+D8</f>
        <v>284</v>
      </c>
      <c r="F8" s="30">
        <f>E8*1000/E$4</f>
        <v>541.9847328244275</v>
      </c>
      <c r="G8" s="99"/>
      <c r="H8" s="102"/>
      <c r="I8" s="102"/>
      <c r="J8" s="103"/>
      <c r="K8" s="99"/>
      <c r="L8" s="150"/>
      <c r="M8" s="101" t="s">
        <v>35</v>
      </c>
      <c r="N8" s="31">
        <v>215</v>
      </c>
      <c r="O8" s="31">
        <v>0</v>
      </c>
      <c r="P8" s="29">
        <f>N8+O8</f>
        <v>215</v>
      </c>
      <c r="Q8" s="30">
        <f>P8*1000/P$4</f>
        <v>366.26916524701875</v>
      </c>
    </row>
    <row r="9" spans="1:17" ht="27.75" customHeight="1" thickBot="1">
      <c r="A9" s="151"/>
      <c r="B9" s="104"/>
      <c r="C9" s="32"/>
      <c r="D9" s="32"/>
      <c r="E9" s="32"/>
      <c r="F9" s="32"/>
      <c r="G9" s="99"/>
      <c r="H9" s="102"/>
      <c r="I9" s="102"/>
      <c r="J9" s="103"/>
      <c r="K9" s="99"/>
      <c r="L9" s="151"/>
      <c r="M9" s="104"/>
      <c r="N9" s="32"/>
      <c r="O9" s="32"/>
      <c r="P9" s="32"/>
      <c r="Q9" s="32"/>
    </row>
    <row r="10" spans="1:17" ht="27.75" customHeight="1" thickTop="1">
      <c r="A10" s="149">
        <v>2</v>
      </c>
      <c r="B10" s="101" t="s">
        <v>55</v>
      </c>
      <c r="C10" s="29">
        <v>317</v>
      </c>
      <c r="D10" s="29">
        <v>95</v>
      </c>
      <c r="E10" s="29">
        <f>C10+D10</f>
        <v>412</v>
      </c>
      <c r="F10" s="39">
        <v>1000</v>
      </c>
      <c r="G10" s="99"/>
      <c r="H10" s="102"/>
      <c r="I10" s="102"/>
      <c r="J10" s="103"/>
      <c r="K10" s="99"/>
      <c r="L10" s="149">
        <v>2</v>
      </c>
      <c r="M10" s="101" t="s">
        <v>32</v>
      </c>
      <c r="N10" s="29">
        <v>525</v>
      </c>
      <c r="O10" s="29">
        <v>90</v>
      </c>
      <c r="P10" s="29">
        <f>N10+O10</f>
        <v>615</v>
      </c>
      <c r="Q10" s="39">
        <v>1000</v>
      </c>
    </row>
    <row r="11" spans="1:17" ht="27.75" customHeight="1">
      <c r="A11" s="150"/>
      <c r="B11" s="101" t="s">
        <v>56</v>
      </c>
      <c r="C11" s="31">
        <v>220</v>
      </c>
      <c r="D11" s="31">
        <v>95</v>
      </c>
      <c r="E11" s="29">
        <f>C11+D11</f>
        <v>315</v>
      </c>
      <c r="F11" s="30">
        <f>E11*1000/E$10</f>
        <v>764.5631067961165</v>
      </c>
      <c r="G11" s="99"/>
      <c r="H11" s="102"/>
      <c r="I11" s="102"/>
      <c r="J11" s="103"/>
      <c r="K11" s="99"/>
      <c r="L11" s="150"/>
      <c r="M11" s="101" t="s">
        <v>55</v>
      </c>
      <c r="N11" s="31">
        <v>486</v>
      </c>
      <c r="O11" s="31">
        <v>85</v>
      </c>
      <c r="P11" s="29">
        <f>N11+O11</f>
        <v>571</v>
      </c>
      <c r="Q11" s="30">
        <f>P11*1000/P$10</f>
        <v>928.4552845528456</v>
      </c>
    </row>
    <row r="12" spans="1:17" ht="27.75" customHeight="1">
      <c r="A12" s="150"/>
      <c r="B12" s="101" t="s">
        <v>76</v>
      </c>
      <c r="C12" s="31">
        <v>246</v>
      </c>
      <c r="D12" s="31">
        <v>0</v>
      </c>
      <c r="E12" s="29">
        <f>C12+D12</f>
        <v>246</v>
      </c>
      <c r="F12" s="30">
        <f>E12*1000/E$10</f>
        <v>597.0873786407767</v>
      </c>
      <c r="G12" s="99"/>
      <c r="H12" s="102"/>
      <c r="I12" s="102"/>
      <c r="J12" s="103"/>
      <c r="K12" s="99"/>
      <c r="L12" s="150"/>
      <c r="M12" s="101" t="s">
        <v>30</v>
      </c>
      <c r="N12" s="31">
        <v>487</v>
      </c>
      <c r="O12" s="31">
        <v>75</v>
      </c>
      <c r="P12" s="29">
        <f>N12+O12</f>
        <v>562</v>
      </c>
      <c r="Q12" s="30">
        <f>P12*1000/P$10</f>
        <v>913.8211382113822</v>
      </c>
    </row>
    <row r="13" spans="1:17" ht="27.75" customHeight="1">
      <c r="A13" s="150"/>
      <c r="B13" s="101" t="s">
        <v>32</v>
      </c>
      <c r="C13" s="31">
        <v>227</v>
      </c>
      <c r="D13" s="31">
        <v>0</v>
      </c>
      <c r="E13" s="29">
        <f>C13+D13</f>
        <v>227</v>
      </c>
      <c r="F13" s="30">
        <f>E13*1000/E$10</f>
        <v>550.9708737864078</v>
      </c>
      <c r="G13" s="99"/>
      <c r="H13" s="102"/>
      <c r="I13" s="102"/>
      <c r="J13" s="103"/>
      <c r="K13" s="99"/>
      <c r="L13" s="150"/>
      <c r="M13" s="101" t="s">
        <v>56</v>
      </c>
      <c r="N13" s="31">
        <v>490</v>
      </c>
      <c r="O13" s="31">
        <v>0</v>
      </c>
      <c r="P13" s="29">
        <f>N13+O13</f>
        <v>490</v>
      </c>
      <c r="Q13" s="30">
        <f>P13*1000/P$10</f>
        <v>796.7479674796748</v>
      </c>
    </row>
    <row r="14" spans="1:17" ht="27.75" customHeight="1">
      <c r="A14" s="150"/>
      <c r="B14" s="101" t="s">
        <v>35</v>
      </c>
      <c r="C14" s="31">
        <v>182</v>
      </c>
      <c r="D14" s="31">
        <v>0</v>
      </c>
      <c r="E14" s="31">
        <f>C14+D14</f>
        <v>182</v>
      </c>
      <c r="F14" s="30">
        <f>E14*1000/E$10</f>
        <v>441.747572815534</v>
      </c>
      <c r="G14" s="99"/>
      <c r="H14" s="102"/>
      <c r="I14" s="102"/>
      <c r="J14" s="103"/>
      <c r="K14" s="99"/>
      <c r="L14" s="150"/>
      <c r="M14" s="101" t="s">
        <v>34</v>
      </c>
      <c r="N14" s="31">
        <v>409</v>
      </c>
      <c r="O14" s="31">
        <v>0</v>
      </c>
      <c r="P14" s="31">
        <f>N14+O14</f>
        <v>409</v>
      </c>
      <c r="Q14" s="30">
        <f>P14*1000/P$10</f>
        <v>665.040650406504</v>
      </c>
    </row>
    <row r="15" spans="1:17" ht="27.75" customHeight="1" thickBot="1">
      <c r="A15" s="151"/>
      <c r="B15" s="104"/>
      <c r="C15" s="32"/>
      <c r="D15" s="32"/>
      <c r="E15" s="32"/>
      <c r="F15" s="32"/>
      <c r="G15" s="99"/>
      <c r="H15" s="102"/>
      <c r="I15" s="102"/>
      <c r="J15" s="103"/>
      <c r="K15" s="99"/>
      <c r="L15" s="151"/>
      <c r="M15" s="104"/>
      <c r="N15" s="32"/>
      <c r="O15" s="32"/>
      <c r="P15" s="32"/>
      <c r="Q15" s="32"/>
    </row>
    <row r="16" spans="1:17" ht="27.75" customHeight="1" thickTop="1">
      <c r="A16" s="161"/>
      <c r="B16" s="105"/>
      <c r="C16" s="92"/>
      <c r="D16" s="92"/>
      <c r="E16" s="92"/>
      <c r="F16" s="92"/>
      <c r="G16" s="81"/>
      <c r="H16" s="102"/>
      <c r="I16" s="102"/>
      <c r="J16" s="103"/>
      <c r="K16" s="99"/>
      <c r="L16" s="99"/>
      <c r="M16" s="106"/>
      <c r="N16" s="99"/>
      <c r="O16" s="99"/>
      <c r="P16" s="99"/>
      <c r="Q16" s="99"/>
    </row>
    <row r="17" spans="1:17" ht="27.75" customHeight="1">
      <c r="A17" s="162"/>
      <c r="B17" s="107"/>
      <c r="C17" s="81"/>
      <c r="D17" s="81"/>
      <c r="E17" s="81"/>
      <c r="F17" s="81"/>
      <c r="G17" s="99"/>
      <c r="H17" s="102"/>
      <c r="I17" s="102"/>
      <c r="J17" s="103"/>
      <c r="K17" s="99"/>
      <c r="L17" s="99"/>
      <c r="M17" s="106"/>
      <c r="N17" s="99"/>
      <c r="O17" s="99"/>
      <c r="P17" s="99"/>
      <c r="Q17" s="99"/>
    </row>
    <row r="18" spans="1:17" ht="27.75" customHeight="1">
      <c r="A18" s="162"/>
      <c r="B18" s="107"/>
      <c r="C18" s="81"/>
      <c r="D18" s="81"/>
      <c r="E18" s="81"/>
      <c r="F18" s="81"/>
      <c r="G18" s="99"/>
      <c r="H18" s="102"/>
      <c r="I18" s="102"/>
      <c r="J18" s="103"/>
      <c r="K18" s="99"/>
      <c r="L18" s="99"/>
      <c r="M18" s="106"/>
      <c r="N18" s="99"/>
      <c r="O18" s="99"/>
      <c r="P18" s="99"/>
      <c r="Q18" s="99"/>
    </row>
    <row r="19" spans="1:17" ht="27.75" customHeight="1">
      <c r="A19" s="162"/>
      <c r="B19" s="107"/>
      <c r="C19" s="81"/>
      <c r="D19" s="81"/>
      <c r="E19" s="81"/>
      <c r="F19" s="81"/>
      <c r="G19" s="99"/>
      <c r="H19" s="99"/>
      <c r="I19" s="99"/>
      <c r="J19" s="99"/>
      <c r="K19" s="99"/>
      <c r="L19" s="99"/>
      <c r="M19" s="106"/>
      <c r="N19" s="99"/>
      <c r="O19" s="99"/>
      <c r="P19" s="99"/>
      <c r="Q19" s="99"/>
    </row>
    <row r="20" spans="1:17" ht="27.75" customHeight="1">
      <c r="A20" s="162"/>
      <c r="B20" s="107"/>
      <c r="C20" s="81"/>
      <c r="D20" s="81"/>
      <c r="E20" s="81"/>
      <c r="F20" s="81"/>
      <c r="G20" s="99"/>
      <c r="H20" s="210"/>
      <c r="I20" s="210"/>
      <c r="J20" s="210"/>
      <c r="K20" s="210"/>
      <c r="L20" s="99"/>
      <c r="M20" s="106"/>
      <c r="N20" s="99"/>
      <c r="O20" s="99"/>
      <c r="P20" s="99"/>
      <c r="Q20" s="99"/>
    </row>
    <row r="21" spans="1:17" ht="27.75" customHeight="1" thickBot="1">
      <c r="A21" s="163"/>
      <c r="B21" s="107"/>
      <c r="C21" s="81"/>
      <c r="D21" s="81"/>
      <c r="E21" s="81"/>
      <c r="F21" s="81"/>
      <c r="G21" s="99"/>
      <c r="H21" s="99"/>
      <c r="I21" s="102"/>
      <c r="J21" s="103"/>
      <c r="K21" s="103"/>
      <c r="L21" s="99"/>
      <c r="M21" s="106"/>
      <c r="N21" s="99"/>
      <c r="O21" s="99"/>
      <c r="P21" s="99"/>
      <c r="Q21" s="99"/>
    </row>
    <row r="22" spans="1:17" ht="27.75" customHeight="1" thickTop="1">
      <c r="A22" s="195" t="s">
        <v>38</v>
      </c>
      <c r="B22" s="196"/>
      <c r="C22" s="196"/>
      <c r="D22" s="196"/>
      <c r="E22" s="196"/>
      <c r="F22" s="197"/>
      <c r="G22" s="99"/>
      <c r="H22" s="99"/>
      <c r="I22" s="102"/>
      <c r="J22" s="103"/>
      <c r="K22" s="103"/>
      <c r="L22" s="195" t="s">
        <v>39</v>
      </c>
      <c r="M22" s="196"/>
      <c r="N22" s="196"/>
      <c r="O22" s="196"/>
      <c r="P22" s="196"/>
      <c r="Q22" s="197"/>
    </row>
    <row r="23" spans="1:21" ht="27.75" customHeight="1" thickBot="1">
      <c r="A23" s="198"/>
      <c r="B23" s="199"/>
      <c r="C23" s="199"/>
      <c r="D23" s="199"/>
      <c r="E23" s="199"/>
      <c r="F23" s="200"/>
      <c r="G23" s="99"/>
      <c r="H23" s="99"/>
      <c r="I23" s="102"/>
      <c r="J23" s="103"/>
      <c r="K23" s="103"/>
      <c r="L23" s="198"/>
      <c r="M23" s="199"/>
      <c r="N23" s="199"/>
      <c r="O23" s="199"/>
      <c r="P23" s="199"/>
      <c r="Q23" s="200"/>
      <c r="T23" s="9"/>
      <c r="U23" s="9"/>
    </row>
    <row r="24" spans="1:21" ht="27.75" customHeight="1" thickBot="1" thickTop="1">
      <c r="A24" s="4" t="s">
        <v>0</v>
      </c>
      <c r="B24" s="100" t="s">
        <v>1</v>
      </c>
      <c r="C24" s="3" t="s">
        <v>2</v>
      </c>
      <c r="D24" s="3" t="s">
        <v>5</v>
      </c>
      <c r="E24" s="3" t="s">
        <v>3</v>
      </c>
      <c r="F24" s="3" t="s">
        <v>4</v>
      </c>
      <c r="G24" s="99"/>
      <c r="H24" s="99"/>
      <c r="I24" s="102"/>
      <c r="J24" s="103"/>
      <c r="K24" s="103"/>
      <c r="L24" s="4" t="s">
        <v>0</v>
      </c>
      <c r="M24" s="100" t="s">
        <v>1</v>
      </c>
      <c r="N24" s="3" t="s">
        <v>2</v>
      </c>
      <c r="O24" s="3" t="s">
        <v>5</v>
      </c>
      <c r="P24" s="3" t="s">
        <v>3</v>
      </c>
      <c r="Q24" s="3" t="s">
        <v>4</v>
      </c>
      <c r="T24" s="9"/>
      <c r="U24" s="9"/>
    </row>
    <row r="25" spans="1:21" ht="27.75" customHeight="1" thickTop="1">
      <c r="A25" s="149">
        <v>1</v>
      </c>
      <c r="B25" s="101" t="s">
        <v>75</v>
      </c>
      <c r="C25" s="29">
        <v>325</v>
      </c>
      <c r="D25" s="29">
        <v>100</v>
      </c>
      <c r="E25" s="29">
        <f>C25+D25</f>
        <v>425</v>
      </c>
      <c r="F25" s="39">
        <v>1000</v>
      </c>
      <c r="G25" s="99"/>
      <c r="H25" s="99"/>
      <c r="I25" s="102"/>
      <c r="J25" s="103"/>
      <c r="K25" s="103"/>
      <c r="L25" s="149">
        <v>1</v>
      </c>
      <c r="M25" s="101" t="s">
        <v>76</v>
      </c>
      <c r="N25" s="29">
        <v>323</v>
      </c>
      <c r="O25" s="29">
        <v>75</v>
      </c>
      <c r="P25" s="29">
        <f>N25+O25</f>
        <v>398</v>
      </c>
      <c r="Q25" s="39">
        <v>1000</v>
      </c>
      <c r="T25" s="9"/>
      <c r="U25" s="9"/>
    </row>
    <row r="26" spans="1:21" ht="27.75" customHeight="1">
      <c r="A26" s="150"/>
      <c r="B26" s="101" t="s">
        <v>32</v>
      </c>
      <c r="C26" s="31">
        <v>250</v>
      </c>
      <c r="D26" s="31">
        <v>90</v>
      </c>
      <c r="E26" s="29">
        <f>C26+D26</f>
        <v>340</v>
      </c>
      <c r="F26" s="30">
        <f>E26*1000/E$25</f>
        <v>800</v>
      </c>
      <c r="G26" s="99"/>
      <c r="H26" s="99"/>
      <c r="I26" s="102"/>
      <c r="J26" s="103"/>
      <c r="K26" s="103"/>
      <c r="L26" s="150"/>
      <c r="M26" s="101" t="s">
        <v>16</v>
      </c>
      <c r="N26" s="31">
        <v>264</v>
      </c>
      <c r="O26" s="31">
        <v>85</v>
      </c>
      <c r="P26" s="29">
        <f>N26+O26</f>
        <v>349</v>
      </c>
      <c r="Q26" s="30">
        <f>P26*1000/P$25</f>
        <v>876.8844221105528</v>
      </c>
      <c r="T26" s="9"/>
      <c r="U26" s="9"/>
    </row>
    <row r="27" spans="1:21" ht="27.75" customHeight="1">
      <c r="A27" s="150"/>
      <c r="B27" s="101" t="s">
        <v>28</v>
      </c>
      <c r="C27" s="31">
        <v>201</v>
      </c>
      <c r="D27" s="31">
        <v>70</v>
      </c>
      <c r="E27" s="29">
        <f>C27+D27</f>
        <v>271</v>
      </c>
      <c r="F27" s="30">
        <f>E27*1000/E$25</f>
        <v>637.6470588235294</v>
      </c>
      <c r="G27" s="99"/>
      <c r="H27" s="99"/>
      <c r="I27" s="102"/>
      <c r="J27" s="103"/>
      <c r="K27" s="103"/>
      <c r="L27" s="150"/>
      <c r="M27" s="101" t="s">
        <v>28</v>
      </c>
      <c r="N27" s="31">
        <v>202</v>
      </c>
      <c r="O27" s="31">
        <v>95</v>
      </c>
      <c r="P27" s="29">
        <f>N27+O27</f>
        <v>297</v>
      </c>
      <c r="Q27" s="30">
        <f>P27*1000/P$25</f>
        <v>746.2311557788945</v>
      </c>
      <c r="T27" s="9"/>
      <c r="U27" s="9"/>
    </row>
    <row r="28" spans="1:21" ht="27.75" customHeight="1">
      <c r="A28" s="150"/>
      <c r="B28" s="101" t="s">
        <v>34</v>
      </c>
      <c r="C28" s="31">
        <v>0</v>
      </c>
      <c r="D28" s="31">
        <v>0</v>
      </c>
      <c r="E28" s="29">
        <f>C28+D28</f>
        <v>0</v>
      </c>
      <c r="F28" s="30">
        <f>E28*1000/E$25</f>
        <v>0</v>
      </c>
      <c r="G28" s="99"/>
      <c r="H28" s="99"/>
      <c r="I28" s="102"/>
      <c r="J28" s="103"/>
      <c r="K28" s="103"/>
      <c r="L28" s="150"/>
      <c r="M28" s="101" t="s">
        <v>75</v>
      </c>
      <c r="N28" s="31">
        <v>161</v>
      </c>
      <c r="O28" s="31">
        <v>95</v>
      </c>
      <c r="P28" s="29">
        <f>N28+O28</f>
        <v>256</v>
      </c>
      <c r="Q28" s="30">
        <f>P28*1000/P$25</f>
        <v>643.2160804020101</v>
      </c>
      <c r="T28" s="9"/>
      <c r="U28" s="9"/>
    </row>
    <row r="29" spans="1:21" ht="27.75" customHeight="1">
      <c r="A29" s="150"/>
      <c r="B29" s="101" t="s">
        <v>35</v>
      </c>
      <c r="C29" s="31">
        <v>0</v>
      </c>
      <c r="D29" s="31">
        <v>0</v>
      </c>
      <c r="E29" s="29">
        <f>C29+D29</f>
        <v>0</v>
      </c>
      <c r="F29" s="30">
        <f>E29*1000/E$25</f>
        <v>0</v>
      </c>
      <c r="G29" s="99"/>
      <c r="H29" s="99"/>
      <c r="I29" s="102"/>
      <c r="J29" s="103"/>
      <c r="K29" s="103"/>
      <c r="L29" s="150"/>
      <c r="M29" s="101" t="s">
        <v>35</v>
      </c>
      <c r="N29" s="31">
        <v>25</v>
      </c>
      <c r="O29" s="31">
        <v>0</v>
      </c>
      <c r="P29" s="29">
        <f>N29+O29</f>
        <v>25</v>
      </c>
      <c r="Q29" s="30">
        <f>P29*1000/P$25</f>
        <v>62.814070351758794</v>
      </c>
      <c r="T29" s="9"/>
      <c r="U29" s="9"/>
    </row>
    <row r="30" spans="1:21" ht="27.75" customHeight="1" thickBot="1">
      <c r="A30" s="151"/>
      <c r="B30" s="104"/>
      <c r="C30" s="32"/>
      <c r="D30" s="32"/>
      <c r="E30" s="32"/>
      <c r="F30" s="32"/>
      <c r="G30" s="99"/>
      <c r="H30" s="99"/>
      <c r="I30" s="102"/>
      <c r="J30" s="103"/>
      <c r="K30" s="103"/>
      <c r="L30" s="151"/>
      <c r="M30" s="104"/>
      <c r="N30" s="32"/>
      <c r="O30" s="32"/>
      <c r="P30" s="32"/>
      <c r="Q30" s="32"/>
      <c r="T30" s="9"/>
      <c r="U30" s="9"/>
    </row>
    <row r="31" spans="1:19" ht="27.75" customHeight="1" thickTop="1">
      <c r="A31" s="149">
        <v>2</v>
      </c>
      <c r="B31" s="101" t="s">
        <v>30</v>
      </c>
      <c r="C31" s="29">
        <v>408</v>
      </c>
      <c r="D31" s="29">
        <v>85</v>
      </c>
      <c r="E31" s="29">
        <f>C31+D31</f>
        <v>493</v>
      </c>
      <c r="F31" s="39">
        <v>1000</v>
      </c>
      <c r="G31" s="99"/>
      <c r="H31" s="99"/>
      <c r="I31" s="102"/>
      <c r="J31" s="103"/>
      <c r="K31" s="103"/>
      <c r="L31" s="149">
        <v>2</v>
      </c>
      <c r="M31" s="101" t="s">
        <v>30</v>
      </c>
      <c r="N31" s="29">
        <v>398</v>
      </c>
      <c r="O31" s="29">
        <v>100</v>
      </c>
      <c r="P31" s="29">
        <f>N31+O31</f>
        <v>498</v>
      </c>
      <c r="Q31" s="39">
        <v>1000</v>
      </c>
      <c r="S31" s="9"/>
    </row>
    <row r="32" spans="1:19" ht="27.75" customHeight="1">
      <c r="A32" s="150"/>
      <c r="B32" s="101" t="s">
        <v>16</v>
      </c>
      <c r="C32" s="31">
        <v>400</v>
      </c>
      <c r="D32" s="31">
        <v>0</v>
      </c>
      <c r="E32" s="29">
        <f>C32+D32</f>
        <v>400</v>
      </c>
      <c r="F32" s="30">
        <f>E32*1000/E$31</f>
        <v>811.3590263691683</v>
      </c>
      <c r="G32" s="99"/>
      <c r="H32" s="99"/>
      <c r="I32" s="102"/>
      <c r="J32" s="103"/>
      <c r="K32" s="103"/>
      <c r="L32" s="150"/>
      <c r="M32" s="101" t="s">
        <v>55</v>
      </c>
      <c r="N32" s="31">
        <v>339</v>
      </c>
      <c r="O32" s="31">
        <v>30</v>
      </c>
      <c r="P32" s="29">
        <f>N32+O32</f>
        <v>369</v>
      </c>
      <c r="Q32" s="30">
        <f>P32*1000/P$31</f>
        <v>740.9638554216867</v>
      </c>
      <c r="S32" s="9"/>
    </row>
    <row r="33" spans="1:17" ht="27.75" customHeight="1">
      <c r="A33" s="150"/>
      <c r="B33" s="101" t="s">
        <v>55</v>
      </c>
      <c r="C33" s="31">
        <v>287</v>
      </c>
      <c r="D33" s="31">
        <v>85</v>
      </c>
      <c r="E33" s="29">
        <f>C33+D33</f>
        <v>372</v>
      </c>
      <c r="F33" s="30">
        <f>E33*1000/E$31</f>
        <v>754.5638945233266</v>
      </c>
      <c r="G33" s="99"/>
      <c r="H33" s="99"/>
      <c r="I33" s="102"/>
      <c r="J33" s="103"/>
      <c r="K33" s="103"/>
      <c r="L33" s="150"/>
      <c r="M33" s="101" t="s">
        <v>56</v>
      </c>
      <c r="N33" s="31">
        <v>198</v>
      </c>
      <c r="O33" s="31">
        <v>95</v>
      </c>
      <c r="P33" s="29">
        <f>N33+O33</f>
        <v>293</v>
      </c>
      <c r="Q33" s="30">
        <f>P33*1000/P$31</f>
        <v>588.3534136546185</v>
      </c>
    </row>
    <row r="34" spans="1:17" ht="27.75" customHeight="1">
      <c r="A34" s="150"/>
      <c r="B34" s="101" t="s">
        <v>56</v>
      </c>
      <c r="C34" s="31">
        <v>299</v>
      </c>
      <c r="D34" s="31">
        <v>0</v>
      </c>
      <c r="E34" s="29">
        <f>C34+D34</f>
        <v>299</v>
      </c>
      <c r="F34" s="30">
        <f>E34*1000/E$31</f>
        <v>606.4908722109534</v>
      </c>
      <c r="G34" s="99"/>
      <c r="H34" s="99"/>
      <c r="I34" s="102"/>
      <c r="J34" s="103"/>
      <c r="K34" s="103"/>
      <c r="L34" s="150"/>
      <c r="M34" s="101" t="s">
        <v>32</v>
      </c>
      <c r="N34" s="31">
        <v>52</v>
      </c>
      <c r="O34" s="31">
        <v>90</v>
      </c>
      <c r="P34" s="29">
        <f>N34+O34</f>
        <v>142</v>
      </c>
      <c r="Q34" s="30">
        <f>P34*1000/P$31</f>
        <v>285.140562248996</v>
      </c>
    </row>
    <row r="35" spans="1:17" ht="27.75" customHeight="1">
      <c r="A35" s="150"/>
      <c r="B35" s="101" t="s">
        <v>76</v>
      </c>
      <c r="C35" s="31">
        <v>61</v>
      </c>
      <c r="D35" s="31">
        <v>85</v>
      </c>
      <c r="E35" s="31">
        <f>C35+D35</f>
        <v>146</v>
      </c>
      <c r="F35" s="30">
        <f>E35*1000/E$31</f>
        <v>296.1460446247464</v>
      </c>
      <c r="G35" s="99"/>
      <c r="H35" s="99"/>
      <c r="I35" s="102"/>
      <c r="J35" s="103"/>
      <c r="K35" s="103"/>
      <c r="L35" s="150"/>
      <c r="M35" s="101" t="s">
        <v>34</v>
      </c>
      <c r="N35" s="31">
        <v>0</v>
      </c>
      <c r="O35" s="31">
        <v>0</v>
      </c>
      <c r="P35" s="31">
        <v>0</v>
      </c>
      <c r="Q35" s="30">
        <f>P35*1000/P$31</f>
        <v>0</v>
      </c>
    </row>
    <row r="36" spans="1:17" ht="27.75" customHeight="1" thickBot="1">
      <c r="A36" s="151"/>
      <c r="B36" s="104"/>
      <c r="C36" s="32"/>
      <c r="D36" s="32"/>
      <c r="E36" s="32"/>
      <c r="F36" s="32"/>
      <c r="G36" s="99"/>
      <c r="H36" s="99"/>
      <c r="I36" s="99"/>
      <c r="J36" s="99"/>
      <c r="K36" s="99"/>
      <c r="L36" s="151"/>
      <c r="M36" s="104"/>
      <c r="N36" s="32"/>
      <c r="O36" s="32"/>
      <c r="P36" s="32"/>
      <c r="Q36" s="32"/>
    </row>
    <row r="37" spans="1:17" ht="27.75" customHeight="1" thickTop="1">
      <c r="A37" s="59"/>
      <c r="B37" s="107"/>
      <c r="C37" s="81"/>
      <c r="D37" s="81"/>
      <c r="E37" s="81"/>
      <c r="F37" s="81"/>
      <c r="G37" s="99"/>
      <c r="H37" s="99"/>
      <c r="I37" s="99"/>
      <c r="J37" s="99"/>
      <c r="K37" s="99"/>
      <c r="L37" s="59"/>
      <c r="M37" s="107"/>
      <c r="N37" s="81"/>
      <c r="O37" s="81"/>
      <c r="P37" s="81"/>
      <c r="Q37" s="81"/>
    </row>
    <row r="38" spans="1:17" ht="27.75" customHeight="1">
      <c r="A38" s="59"/>
      <c r="B38" s="107"/>
      <c r="C38" s="81"/>
      <c r="D38" s="81"/>
      <c r="E38" s="81"/>
      <c r="F38" s="81"/>
      <c r="G38" s="99"/>
      <c r="H38" s="99"/>
      <c r="I38" s="99"/>
      <c r="J38" s="99"/>
      <c r="K38" s="99"/>
      <c r="L38" s="59"/>
      <c r="M38" s="107"/>
      <c r="N38" s="81"/>
      <c r="O38" s="81"/>
      <c r="P38" s="81"/>
      <c r="Q38" s="81"/>
    </row>
    <row r="39" spans="1:17" ht="27.75" customHeight="1">
      <c r="A39" s="59"/>
      <c r="B39" s="107"/>
      <c r="C39" s="81"/>
      <c r="D39" s="81"/>
      <c r="E39" s="81"/>
      <c r="F39" s="81"/>
      <c r="G39" s="99"/>
      <c r="H39" s="99"/>
      <c r="I39" s="99"/>
      <c r="J39" s="99"/>
      <c r="K39" s="99"/>
      <c r="L39" s="59"/>
      <c r="M39" s="107"/>
      <c r="N39" s="81"/>
      <c r="O39" s="81"/>
      <c r="P39" s="81"/>
      <c r="Q39" s="81"/>
    </row>
    <row r="40" spans="1:17" ht="27.75" customHeight="1" thickBot="1">
      <c r="A40" s="59"/>
      <c r="B40" s="107"/>
      <c r="C40" s="81"/>
      <c r="D40" s="81"/>
      <c r="E40" s="81"/>
      <c r="F40" s="81"/>
      <c r="G40" s="99"/>
      <c r="H40" s="99"/>
      <c r="I40" s="99"/>
      <c r="J40" s="99"/>
      <c r="K40" s="99"/>
      <c r="L40" s="59"/>
      <c r="M40" s="107"/>
      <c r="N40" s="81"/>
      <c r="O40" s="81"/>
      <c r="P40" s="81"/>
      <c r="Q40" s="81"/>
    </row>
    <row r="41" spans="1:17" ht="27.75" customHeight="1" thickTop="1">
      <c r="A41" s="195" t="s">
        <v>42</v>
      </c>
      <c r="B41" s="196"/>
      <c r="C41" s="196"/>
      <c r="D41" s="196"/>
      <c r="E41" s="196"/>
      <c r="F41" s="197"/>
      <c r="G41" s="99"/>
      <c r="H41" s="99"/>
      <c r="I41" s="99"/>
      <c r="J41" s="99"/>
      <c r="K41" s="99"/>
      <c r="L41" s="195" t="s">
        <v>57</v>
      </c>
      <c r="M41" s="196"/>
      <c r="N41" s="196"/>
      <c r="O41" s="196"/>
      <c r="P41" s="196"/>
      <c r="Q41" s="197"/>
    </row>
    <row r="42" spans="1:17" ht="27.75" customHeight="1" thickBot="1">
      <c r="A42" s="198"/>
      <c r="B42" s="199"/>
      <c r="C42" s="199"/>
      <c r="D42" s="199"/>
      <c r="E42" s="199"/>
      <c r="F42" s="200"/>
      <c r="G42" s="99"/>
      <c r="H42" s="99"/>
      <c r="I42" s="99"/>
      <c r="J42" s="99"/>
      <c r="K42" s="99"/>
      <c r="L42" s="198"/>
      <c r="M42" s="199"/>
      <c r="N42" s="199"/>
      <c r="O42" s="199"/>
      <c r="P42" s="199"/>
      <c r="Q42" s="200"/>
    </row>
    <row r="43" spans="1:17" ht="27.75" customHeight="1" thickBot="1" thickTop="1">
      <c r="A43" s="4" t="s">
        <v>0</v>
      </c>
      <c r="B43" s="100" t="s">
        <v>1</v>
      </c>
      <c r="C43" s="3" t="s">
        <v>2</v>
      </c>
      <c r="D43" s="3" t="s">
        <v>5</v>
      </c>
      <c r="E43" s="3" t="s">
        <v>3</v>
      </c>
      <c r="F43" s="3" t="s">
        <v>4</v>
      </c>
      <c r="G43" s="99"/>
      <c r="H43" s="99"/>
      <c r="I43" s="99"/>
      <c r="J43" s="99"/>
      <c r="K43" s="99"/>
      <c r="L43" s="4" t="s">
        <v>0</v>
      </c>
      <c r="M43" s="100" t="s">
        <v>1</v>
      </c>
      <c r="N43" s="3" t="s">
        <v>2</v>
      </c>
      <c r="O43" s="3" t="s">
        <v>5</v>
      </c>
      <c r="P43" s="3" t="s">
        <v>3</v>
      </c>
      <c r="Q43" s="3" t="s">
        <v>4</v>
      </c>
    </row>
    <row r="44" spans="1:17" ht="27.75" customHeight="1" thickTop="1">
      <c r="A44" s="149">
        <v>1</v>
      </c>
      <c r="B44" s="101" t="s">
        <v>30</v>
      </c>
      <c r="C44" s="29">
        <v>592</v>
      </c>
      <c r="D44" s="29">
        <v>95</v>
      </c>
      <c r="E44" s="29">
        <f>C44+D44</f>
        <v>687</v>
      </c>
      <c r="F44" s="39">
        <v>1000</v>
      </c>
      <c r="G44" s="99"/>
      <c r="H44" s="99"/>
      <c r="I44" s="99"/>
      <c r="J44" s="99"/>
      <c r="K44" s="99"/>
      <c r="L44" s="149">
        <v>1</v>
      </c>
      <c r="M44" s="101" t="s">
        <v>30</v>
      </c>
      <c r="N44" s="29">
        <v>318</v>
      </c>
      <c r="O44" s="29">
        <v>90</v>
      </c>
      <c r="P44" s="29">
        <f>N44+O44</f>
        <v>408</v>
      </c>
      <c r="Q44" s="39">
        <v>1000</v>
      </c>
    </row>
    <row r="45" spans="1:17" ht="27.75" customHeight="1">
      <c r="A45" s="150"/>
      <c r="B45" s="101" t="s">
        <v>75</v>
      </c>
      <c r="C45" s="31">
        <v>284</v>
      </c>
      <c r="D45" s="31">
        <v>95</v>
      </c>
      <c r="E45" s="29">
        <f>C45+D45</f>
        <v>379</v>
      </c>
      <c r="F45" s="30">
        <f>E45*1000/E$44</f>
        <v>551.6739446870452</v>
      </c>
      <c r="G45" s="99"/>
      <c r="H45" s="99"/>
      <c r="I45" s="99"/>
      <c r="J45" s="99"/>
      <c r="K45" s="99"/>
      <c r="L45" s="150"/>
      <c r="M45" s="101" t="s">
        <v>56</v>
      </c>
      <c r="N45" s="31">
        <v>291</v>
      </c>
      <c r="O45" s="31">
        <v>95</v>
      </c>
      <c r="P45" s="29">
        <f>N45+O45</f>
        <v>386</v>
      </c>
      <c r="Q45" s="30">
        <f>P45*1000/P$44</f>
        <v>946.0784313725491</v>
      </c>
    </row>
    <row r="46" spans="1:17" ht="27.75" customHeight="1">
      <c r="A46" s="150"/>
      <c r="B46" s="101" t="s">
        <v>35</v>
      </c>
      <c r="C46" s="31">
        <v>263</v>
      </c>
      <c r="D46" s="31">
        <v>75</v>
      </c>
      <c r="E46" s="29">
        <f>C46+D46</f>
        <v>338</v>
      </c>
      <c r="F46" s="30">
        <f>E46*1000/E$44</f>
        <v>491.99417758369725</v>
      </c>
      <c r="G46" s="99"/>
      <c r="H46" s="99"/>
      <c r="I46" s="99"/>
      <c r="J46" s="99"/>
      <c r="K46" s="99"/>
      <c r="L46" s="150"/>
      <c r="M46" s="101" t="s">
        <v>16</v>
      </c>
      <c r="N46" s="31">
        <v>267</v>
      </c>
      <c r="O46" s="31">
        <v>90</v>
      </c>
      <c r="P46" s="29">
        <f>N46+O46</f>
        <v>357</v>
      </c>
      <c r="Q46" s="30">
        <f>P46*1000/P$44</f>
        <v>875</v>
      </c>
    </row>
    <row r="47" spans="1:17" ht="27.75" customHeight="1">
      <c r="A47" s="150"/>
      <c r="B47" s="101" t="s">
        <v>55</v>
      </c>
      <c r="C47" s="31">
        <v>211</v>
      </c>
      <c r="D47" s="31">
        <v>90</v>
      </c>
      <c r="E47" s="29">
        <f>C47+D47</f>
        <v>301</v>
      </c>
      <c r="F47" s="30">
        <f>E47*1000/E$44</f>
        <v>438.136826783115</v>
      </c>
      <c r="G47" s="99"/>
      <c r="H47" s="99"/>
      <c r="I47" s="99"/>
      <c r="J47" s="99"/>
      <c r="K47" s="99"/>
      <c r="L47" s="150"/>
      <c r="M47" s="101" t="s">
        <v>75</v>
      </c>
      <c r="N47" s="31">
        <v>261</v>
      </c>
      <c r="O47" s="31">
        <v>75</v>
      </c>
      <c r="P47" s="29">
        <f>N47+O47</f>
        <v>336</v>
      </c>
      <c r="Q47" s="30">
        <f>P47*1000/P$44</f>
        <v>823.5294117647059</v>
      </c>
    </row>
    <row r="48" spans="1:17" ht="27.75" customHeight="1">
      <c r="A48" s="150"/>
      <c r="B48" s="101" t="s">
        <v>28</v>
      </c>
      <c r="C48" s="31">
        <v>179</v>
      </c>
      <c r="D48" s="31">
        <v>65</v>
      </c>
      <c r="E48" s="29">
        <f>C48+D48</f>
        <v>244</v>
      </c>
      <c r="F48" s="30">
        <f>E48*1000/E$44</f>
        <v>355.1673944687045</v>
      </c>
      <c r="G48" s="99"/>
      <c r="H48" s="99"/>
      <c r="I48" s="99"/>
      <c r="J48" s="99"/>
      <c r="K48" s="99"/>
      <c r="L48" s="150"/>
      <c r="M48" s="101" t="s">
        <v>76</v>
      </c>
      <c r="N48" s="31">
        <v>289</v>
      </c>
      <c r="O48" s="31">
        <v>0</v>
      </c>
      <c r="P48" s="29">
        <f>N48+O48</f>
        <v>289</v>
      </c>
      <c r="Q48" s="30">
        <f>P48*1000/P$44</f>
        <v>708.3333333333334</v>
      </c>
    </row>
    <row r="49" spans="1:17" ht="27.75" customHeight="1" thickBot="1">
      <c r="A49" s="151"/>
      <c r="B49" s="104"/>
      <c r="C49" s="32"/>
      <c r="D49" s="32"/>
      <c r="E49" s="32"/>
      <c r="F49" s="32"/>
      <c r="G49" s="99"/>
      <c r="H49" s="99"/>
      <c r="I49" s="99"/>
      <c r="J49" s="99"/>
      <c r="K49" s="99"/>
      <c r="L49" s="151"/>
      <c r="M49" s="104"/>
      <c r="N49" s="32"/>
      <c r="O49" s="32"/>
      <c r="P49" s="32"/>
      <c r="Q49" s="32"/>
    </row>
    <row r="50" spans="1:22" ht="27.75" customHeight="1" thickTop="1">
      <c r="A50" s="149">
        <v>2</v>
      </c>
      <c r="B50" s="101" t="s">
        <v>32</v>
      </c>
      <c r="C50" s="29">
        <v>587</v>
      </c>
      <c r="D50" s="29">
        <v>90</v>
      </c>
      <c r="E50" s="29">
        <f>C50+D50</f>
        <v>677</v>
      </c>
      <c r="F50" s="39">
        <v>1000</v>
      </c>
      <c r="G50" s="99"/>
      <c r="H50" s="99"/>
      <c r="I50" s="99"/>
      <c r="J50" s="99"/>
      <c r="K50" s="99"/>
      <c r="L50" s="149">
        <v>2</v>
      </c>
      <c r="M50" s="101" t="s">
        <v>32</v>
      </c>
      <c r="N50" s="29">
        <v>584</v>
      </c>
      <c r="O50" s="29">
        <v>95</v>
      </c>
      <c r="P50" s="29">
        <f>N50+O50</f>
        <v>679</v>
      </c>
      <c r="Q50" s="39">
        <v>1000</v>
      </c>
      <c r="V50" s="9"/>
    </row>
    <row r="51" spans="1:22" ht="27.75" customHeight="1">
      <c r="A51" s="150"/>
      <c r="B51" s="101" t="s">
        <v>76</v>
      </c>
      <c r="C51" s="31">
        <v>351</v>
      </c>
      <c r="D51" s="31">
        <v>70</v>
      </c>
      <c r="E51" s="29">
        <f>C51+D51</f>
        <v>421</v>
      </c>
      <c r="F51" s="30">
        <f>E51*1000/E$50</f>
        <v>621.8611521418021</v>
      </c>
      <c r="G51" s="99"/>
      <c r="H51" s="99"/>
      <c r="I51" s="99"/>
      <c r="J51" s="99"/>
      <c r="K51" s="99"/>
      <c r="L51" s="150"/>
      <c r="M51" s="101" t="s">
        <v>35</v>
      </c>
      <c r="N51" s="31">
        <v>428</v>
      </c>
      <c r="O51" s="31">
        <v>55</v>
      </c>
      <c r="P51" s="29">
        <f>N51+O51</f>
        <v>483</v>
      </c>
      <c r="Q51" s="30">
        <f>P51*1000/P$50</f>
        <v>711.340206185567</v>
      </c>
      <c r="V51" s="9"/>
    </row>
    <row r="52" spans="1:17" ht="27.75" customHeight="1">
      <c r="A52" s="150"/>
      <c r="B52" s="101" t="s">
        <v>56</v>
      </c>
      <c r="C52" s="31">
        <v>284</v>
      </c>
      <c r="D52" s="31">
        <v>70</v>
      </c>
      <c r="E52" s="29">
        <f>C52+D52</f>
        <v>354</v>
      </c>
      <c r="F52" s="30">
        <f>E52*1000/E$50</f>
        <v>522.8951255539143</v>
      </c>
      <c r="G52" s="99"/>
      <c r="H52" s="99"/>
      <c r="I52" s="99"/>
      <c r="J52" s="99"/>
      <c r="K52" s="99"/>
      <c r="L52" s="150"/>
      <c r="M52" s="101" t="s">
        <v>55</v>
      </c>
      <c r="N52" s="31">
        <v>248</v>
      </c>
      <c r="O52" s="31">
        <v>90</v>
      </c>
      <c r="P52" s="29">
        <f>N52+O52</f>
        <v>338</v>
      </c>
      <c r="Q52" s="30">
        <f>P52*1000/P$50</f>
        <v>497.79086892488954</v>
      </c>
    </row>
    <row r="53" spans="1:17" ht="27.75" customHeight="1">
      <c r="A53" s="150"/>
      <c r="B53" s="101" t="s">
        <v>16</v>
      </c>
      <c r="C53" s="31">
        <v>236</v>
      </c>
      <c r="D53" s="31">
        <v>100</v>
      </c>
      <c r="E53" s="29">
        <f>C53+D53</f>
        <v>336</v>
      </c>
      <c r="F53" s="30">
        <f>E53*1000/E$50</f>
        <v>496.3072378138848</v>
      </c>
      <c r="G53" s="99"/>
      <c r="H53" s="99"/>
      <c r="I53" s="99"/>
      <c r="J53" s="99"/>
      <c r="K53" s="99"/>
      <c r="L53" s="150"/>
      <c r="M53" s="101" t="s">
        <v>28</v>
      </c>
      <c r="N53" s="31">
        <v>202</v>
      </c>
      <c r="O53" s="31">
        <v>75</v>
      </c>
      <c r="P53" s="29">
        <f>N53+O53</f>
        <v>277</v>
      </c>
      <c r="Q53" s="30">
        <f>P53*1000/P$50</f>
        <v>407.95287187039764</v>
      </c>
    </row>
    <row r="54" spans="1:17" ht="27.75" customHeight="1">
      <c r="A54" s="150"/>
      <c r="B54" s="101" t="s">
        <v>34</v>
      </c>
      <c r="C54" s="31">
        <v>0</v>
      </c>
      <c r="D54" s="31">
        <v>0</v>
      </c>
      <c r="E54" s="31">
        <f>C54+D54</f>
        <v>0</v>
      </c>
      <c r="F54" s="30">
        <f>E54*1000/E$50</f>
        <v>0</v>
      </c>
      <c r="G54" s="99"/>
      <c r="H54" s="99"/>
      <c r="I54" s="99"/>
      <c r="J54" s="99"/>
      <c r="K54" s="99"/>
      <c r="L54" s="150"/>
      <c r="M54" s="101" t="s">
        <v>34</v>
      </c>
      <c r="N54" s="31">
        <v>0</v>
      </c>
      <c r="O54" s="31">
        <v>0</v>
      </c>
      <c r="P54" s="31">
        <f>N54+O54</f>
        <v>0</v>
      </c>
      <c r="Q54" s="30">
        <f>P54*1000/P$50</f>
        <v>0</v>
      </c>
    </row>
    <row r="55" spans="1:17" ht="27.75" customHeight="1" thickBot="1">
      <c r="A55" s="151"/>
      <c r="B55" s="104"/>
      <c r="C55" s="32"/>
      <c r="D55" s="32"/>
      <c r="E55" s="32"/>
      <c r="F55" s="32"/>
      <c r="G55" s="99"/>
      <c r="H55" s="99"/>
      <c r="I55" s="99"/>
      <c r="J55" s="99"/>
      <c r="K55" s="99"/>
      <c r="L55" s="151"/>
      <c r="M55" s="104"/>
      <c r="N55" s="32"/>
      <c r="O55" s="32"/>
      <c r="P55" s="32"/>
      <c r="Q55" s="32"/>
    </row>
    <row r="56" spans="1:17" ht="27.75" customHeight="1" thickTop="1">
      <c r="A56" s="59"/>
      <c r="B56" s="107"/>
      <c r="C56" s="81"/>
      <c r="D56" s="81"/>
      <c r="E56" s="81"/>
      <c r="F56" s="81"/>
      <c r="G56" s="99"/>
      <c r="H56" s="99"/>
      <c r="I56" s="99"/>
      <c r="J56" s="99"/>
      <c r="K56" s="99"/>
      <c r="L56" s="59"/>
      <c r="M56" s="107"/>
      <c r="N56" s="81"/>
      <c r="O56" s="81"/>
      <c r="P56" s="81"/>
      <c r="Q56" s="81"/>
    </row>
    <row r="57" spans="1:17" ht="27.75" customHeight="1">
      <c r="A57" s="59"/>
      <c r="B57" s="107"/>
      <c r="C57" s="81"/>
      <c r="D57" s="81"/>
      <c r="E57" s="81"/>
      <c r="F57" s="81"/>
      <c r="G57" s="99"/>
      <c r="H57" s="99"/>
      <c r="I57" s="99"/>
      <c r="J57" s="99"/>
      <c r="K57" s="99"/>
      <c r="L57" s="59"/>
      <c r="M57" s="107"/>
      <c r="N57" s="81"/>
      <c r="O57" s="81"/>
      <c r="P57" s="81"/>
      <c r="Q57" s="81"/>
    </row>
    <row r="58" spans="1:17" ht="27.75" customHeight="1">
      <c r="A58" s="59"/>
      <c r="B58" s="71"/>
      <c r="C58" s="9"/>
      <c r="D58" s="9"/>
      <c r="E58" s="9"/>
      <c r="F58" s="9"/>
      <c r="L58" s="59"/>
      <c r="M58" s="71"/>
      <c r="N58" s="9"/>
      <c r="O58" s="9"/>
      <c r="P58" s="9"/>
      <c r="Q58" s="9"/>
    </row>
    <row r="59" spans="1:23" ht="27.75" customHeight="1">
      <c r="A59" s="90"/>
      <c r="B59" s="91"/>
      <c r="C59" s="91"/>
      <c r="D59" s="91"/>
      <c r="E59" s="91"/>
      <c r="F59" s="91"/>
      <c r="M59" s="74"/>
      <c r="N59" s="74"/>
      <c r="O59" s="74"/>
      <c r="P59" s="77" t="s">
        <v>78</v>
      </c>
      <c r="Q59" s="74"/>
      <c r="R59" s="74"/>
      <c r="S59" s="74"/>
      <c r="T59" s="74"/>
      <c r="U59" s="74"/>
      <c r="V59" s="74"/>
      <c r="W59" s="74"/>
    </row>
    <row r="60" spans="1:23" ht="27.75" customHeight="1">
      <c r="A60" s="91"/>
      <c r="B60" s="91"/>
      <c r="C60" s="91"/>
      <c r="D60" s="91"/>
      <c r="E60" s="91"/>
      <c r="F60" s="91"/>
      <c r="M60" s="74"/>
      <c r="N60" s="74"/>
      <c r="O60" s="74"/>
      <c r="P60" s="77" t="s">
        <v>79</v>
      </c>
      <c r="Q60" s="74"/>
      <c r="R60" s="74"/>
      <c r="S60" s="74"/>
      <c r="T60" s="74"/>
      <c r="U60" s="74"/>
      <c r="V60" s="74"/>
      <c r="W60" s="74"/>
    </row>
    <row r="61" spans="1:23" ht="27.75" customHeight="1">
      <c r="A61" s="87"/>
      <c r="B61" s="88"/>
      <c r="C61" s="87"/>
      <c r="D61" s="87"/>
      <c r="E61" s="87"/>
      <c r="F61" s="87"/>
      <c r="M61" s="74"/>
      <c r="N61" s="74"/>
      <c r="O61" s="76"/>
      <c r="P61" s="78" t="s">
        <v>81</v>
      </c>
      <c r="Q61" s="76"/>
      <c r="R61" s="75"/>
      <c r="S61" s="75"/>
      <c r="T61" s="74"/>
      <c r="U61" s="74"/>
      <c r="V61" s="74"/>
      <c r="W61" s="74"/>
    </row>
    <row r="62" spans="1:29" ht="27.75" customHeight="1" thickBot="1">
      <c r="A62" s="59"/>
      <c r="B62" s="107"/>
      <c r="C62" s="81"/>
      <c r="D62" s="81"/>
      <c r="E62" s="81"/>
      <c r="F62" s="89"/>
      <c r="G62" s="99"/>
      <c r="H62" s="99"/>
      <c r="I62" s="99"/>
      <c r="J62" s="99"/>
      <c r="K62" s="99"/>
      <c r="L62" s="108"/>
      <c r="M62" s="108"/>
      <c r="N62" s="108"/>
      <c r="O62" s="108"/>
      <c r="P62" s="99"/>
      <c r="Q62" s="108"/>
      <c r="R62" s="108"/>
      <c r="S62" s="108"/>
      <c r="T62" s="108"/>
      <c r="U62" s="108"/>
      <c r="V62" s="108"/>
      <c r="W62" s="108"/>
      <c r="X62" s="108"/>
      <c r="Y62" s="99"/>
      <c r="Z62" s="81"/>
      <c r="AA62" s="99"/>
      <c r="AB62" s="99"/>
      <c r="AC62" s="99"/>
    </row>
    <row r="63" spans="1:29" ht="27.75" customHeight="1" thickTop="1">
      <c r="A63" s="195" t="s">
        <v>40</v>
      </c>
      <c r="B63" s="196"/>
      <c r="C63" s="196"/>
      <c r="D63" s="196"/>
      <c r="E63" s="196"/>
      <c r="F63" s="197"/>
      <c r="G63" s="99"/>
      <c r="H63" s="99"/>
      <c r="I63" s="99"/>
      <c r="J63" s="99"/>
      <c r="K63" s="99"/>
      <c r="L63" s="194" t="s">
        <v>61</v>
      </c>
      <c r="M63" s="192"/>
      <c r="N63" s="130" t="s">
        <v>62</v>
      </c>
      <c r="O63" s="130" t="s">
        <v>65</v>
      </c>
      <c r="P63" s="130" t="s">
        <v>66</v>
      </c>
      <c r="Q63" s="130" t="s">
        <v>67</v>
      </c>
      <c r="R63" s="130" t="s">
        <v>68</v>
      </c>
      <c r="S63" s="130" t="s">
        <v>69</v>
      </c>
      <c r="T63" s="130" t="s">
        <v>70</v>
      </c>
      <c r="U63" s="130" t="s">
        <v>71</v>
      </c>
      <c r="V63" s="192" t="s">
        <v>3</v>
      </c>
      <c r="W63" s="192"/>
      <c r="X63" s="136" t="s">
        <v>25</v>
      </c>
      <c r="Y63" s="44" t="s">
        <v>83</v>
      </c>
      <c r="Z63" s="44" t="s">
        <v>84</v>
      </c>
      <c r="AA63" s="99"/>
      <c r="AB63" s="99"/>
      <c r="AC63" s="99"/>
    </row>
    <row r="64" spans="1:29" ht="27.75" customHeight="1" thickBot="1">
      <c r="A64" s="198"/>
      <c r="B64" s="199"/>
      <c r="C64" s="199"/>
      <c r="D64" s="199"/>
      <c r="E64" s="199"/>
      <c r="F64" s="200"/>
      <c r="G64" s="99"/>
      <c r="H64" s="99"/>
      <c r="I64" s="99"/>
      <c r="J64" s="99"/>
      <c r="K64" s="99"/>
      <c r="L64" s="209">
        <v>1</v>
      </c>
      <c r="M64" s="125"/>
      <c r="N64" s="137" t="s">
        <v>30</v>
      </c>
      <c r="O64" s="138" t="s">
        <v>63</v>
      </c>
      <c r="P64" s="139">
        <v>883.587786259542</v>
      </c>
      <c r="Q64" s="139">
        <v>913.8211382113822</v>
      </c>
      <c r="R64" s="139">
        <v>1000</v>
      </c>
      <c r="S64" s="139">
        <v>1000</v>
      </c>
      <c r="T64" s="139">
        <v>1000</v>
      </c>
      <c r="U64" s="139">
        <v>1000</v>
      </c>
      <c r="V64" s="140">
        <v>4913.821138211382</v>
      </c>
      <c r="W64" s="140">
        <v>4913.821138211382</v>
      </c>
      <c r="X64" s="141" t="s">
        <v>29</v>
      </c>
      <c r="Y64" s="44">
        <v>3</v>
      </c>
      <c r="Z64" s="44">
        <v>8</v>
      </c>
      <c r="AA64" s="99"/>
      <c r="AB64" s="99"/>
      <c r="AC64" s="99"/>
    </row>
    <row r="65" spans="1:29" ht="27.75" customHeight="1" thickBot="1" thickTop="1">
      <c r="A65" s="4" t="s">
        <v>0</v>
      </c>
      <c r="B65" s="100" t="s">
        <v>1</v>
      </c>
      <c r="C65" s="3" t="s">
        <v>2</v>
      </c>
      <c r="D65" s="3" t="s">
        <v>5</v>
      </c>
      <c r="E65" s="3" t="s">
        <v>3</v>
      </c>
      <c r="F65" s="3" t="s">
        <v>4</v>
      </c>
      <c r="G65" s="99"/>
      <c r="H65" s="99"/>
      <c r="I65" s="99"/>
      <c r="J65" s="99"/>
      <c r="K65" s="99"/>
      <c r="L65" s="209">
        <v>2</v>
      </c>
      <c r="M65" s="125"/>
      <c r="N65" s="137" t="s">
        <v>16</v>
      </c>
      <c r="O65" s="138" t="s">
        <v>63</v>
      </c>
      <c r="P65" s="139">
        <v>1000</v>
      </c>
      <c r="Q65" s="139">
        <v>982.9642248722317</v>
      </c>
      <c r="R65" s="139">
        <v>811.3590263691683</v>
      </c>
      <c r="S65" s="139">
        <v>876.8844221105528</v>
      </c>
      <c r="T65" s="139">
        <v>496.3072378138848</v>
      </c>
      <c r="U65" s="139">
        <v>875</v>
      </c>
      <c r="V65" s="140">
        <v>4546.2076733519525</v>
      </c>
      <c r="W65" s="140">
        <v>4546.2076733519525</v>
      </c>
      <c r="X65" s="141" t="s">
        <v>29</v>
      </c>
      <c r="Y65" s="44">
        <v>1</v>
      </c>
      <c r="Z65" s="44">
        <v>12</v>
      </c>
      <c r="AA65" s="99"/>
      <c r="AB65" s="99"/>
      <c r="AC65" s="99"/>
    </row>
    <row r="66" spans="1:29" ht="27.75" customHeight="1" thickTop="1">
      <c r="A66" s="149">
        <v>1</v>
      </c>
      <c r="B66" s="101" t="s">
        <v>16</v>
      </c>
      <c r="C66" s="29">
        <v>876</v>
      </c>
      <c r="D66" s="29">
        <v>95</v>
      </c>
      <c r="E66" s="29">
        <f>C66+D66</f>
        <v>971</v>
      </c>
      <c r="F66" s="30">
        <v>1000</v>
      </c>
      <c r="G66" s="99"/>
      <c r="H66" s="99"/>
      <c r="I66" s="99"/>
      <c r="J66" s="99"/>
      <c r="K66" s="99"/>
      <c r="L66" s="209">
        <v>3</v>
      </c>
      <c r="M66" s="125"/>
      <c r="N66" s="137" t="s">
        <v>32</v>
      </c>
      <c r="O66" s="138" t="s">
        <v>63</v>
      </c>
      <c r="P66" s="139">
        <v>550.9708737864078</v>
      </c>
      <c r="Q66" s="139">
        <v>1000</v>
      </c>
      <c r="R66" s="139">
        <v>800</v>
      </c>
      <c r="S66" s="139">
        <v>285.140562248996</v>
      </c>
      <c r="T66" s="139">
        <v>1000</v>
      </c>
      <c r="U66" s="139">
        <v>1000</v>
      </c>
      <c r="V66" s="140">
        <v>4350.970873786408</v>
      </c>
      <c r="W66" s="140">
        <v>4350.970873786408</v>
      </c>
      <c r="X66" s="141" t="s">
        <v>29</v>
      </c>
      <c r="Y66" s="44">
        <v>2</v>
      </c>
      <c r="Z66" s="44">
        <v>10</v>
      </c>
      <c r="AA66" s="99"/>
      <c r="AB66" s="99"/>
      <c r="AC66" s="99"/>
    </row>
    <row r="67" spans="1:29" ht="27.75" customHeight="1">
      <c r="A67" s="150"/>
      <c r="B67" s="101" t="s">
        <v>32</v>
      </c>
      <c r="C67" s="31">
        <v>798</v>
      </c>
      <c r="D67" s="31">
        <v>0</v>
      </c>
      <c r="E67" s="29">
        <f>C67+D67</f>
        <v>798</v>
      </c>
      <c r="F67" s="30">
        <f>E67*1000/E$66</f>
        <v>821.8331616889805</v>
      </c>
      <c r="G67" s="99"/>
      <c r="H67" s="99"/>
      <c r="I67" s="99"/>
      <c r="J67" s="99"/>
      <c r="K67" s="99"/>
      <c r="L67" s="209">
        <v>4</v>
      </c>
      <c r="M67" s="125"/>
      <c r="N67" s="137" t="s">
        <v>75</v>
      </c>
      <c r="O67" s="138" t="s">
        <v>77</v>
      </c>
      <c r="P67" s="139">
        <v>776.7175572519084</v>
      </c>
      <c r="Q67" s="139">
        <v>1000</v>
      </c>
      <c r="R67" s="139">
        <v>1000</v>
      </c>
      <c r="S67" s="139">
        <v>643.2160804020101</v>
      </c>
      <c r="T67" s="139">
        <v>551.6739446870452</v>
      </c>
      <c r="U67" s="139">
        <v>823.5294117647059</v>
      </c>
      <c r="V67" s="140">
        <v>4243.463049418624</v>
      </c>
      <c r="W67" s="140">
        <v>4243.463049418624</v>
      </c>
      <c r="X67" s="141" t="s">
        <v>29</v>
      </c>
      <c r="Y67" s="142" t="s">
        <v>85</v>
      </c>
      <c r="Z67" s="44" t="s">
        <v>74</v>
      </c>
      <c r="AA67" s="99"/>
      <c r="AB67" s="99"/>
      <c r="AC67" s="99"/>
    </row>
    <row r="68" spans="1:29" ht="27.75" customHeight="1">
      <c r="A68" s="150"/>
      <c r="B68" s="101" t="s">
        <v>30</v>
      </c>
      <c r="C68" s="31">
        <v>437</v>
      </c>
      <c r="D68" s="31">
        <v>95</v>
      </c>
      <c r="E68" s="29">
        <f>C68+D68</f>
        <v>532</v>
      </c>
      <c r="F68" s="30">
        <f>E68*1000/E$66</f>
        <v>547.8887744593203</v>
      </c>
      <c r="G68" s="99"/>
      <c r="H68" s="99"/>
      <c r="I68" s="99"/>
      <c r="J68" s="99"/>
      <c r="K68" s="99"/>
      <c r="L68" s="209">
        <v>5</v>
      </c>
      <c r="M68" s="125"/>
      <c r="N68" s="137" t="s">
        <v>55</v>
      </c>
      <c r="O68" s="138" t="s">
        <v>63</v>
      </c>
      <c r="P68" s="139">
        <v>1000</v>
      </c>
      <c r="Q68" s="139">
        <v>928.4552845528456</v>
      </c>
      <c r="R68" s="139">
        <v>754.5638945233266</v>
      </c>
      <c r="S68" s="139">
        <v>740.9638554216867</v>
      </c>
      <c r="T68" s="139">
        <v>438.136826783115</v>
      </c>
      <c r="U68" s="139">
        <v>497.79086892488954</v>
      </c>
      <c r="V68" s="140">
        <v>3921.773903422748</v>
      </c>
      <c r="W68" s="140">
        <v>3921.773903422748</v>
      </c>
      <c r="X68" s="141" t="s">
        <v>29</v>
      </c>
      <c r="Y68" s="44">
        <v>4</v>
      </c>
      <c r="Z68" s="44">
        <v>7</v>
      </c>
      <c r="AA68" s="99"/>
      <c r="AB68" s="99"/>
      <c r="AC68" s="99"/>
    </row>
    <row r="69" spans="1:29" ht="27.75" customHeight="1">
      <c r="A69" s="150"/>
      <c r="B69" s="101" t="s">
        <v>55</v>
      </c>
      <c r="C69" s="31">
        <v>320</v>
      </c>
      <c r="D69" s="31">
        <v>90</v>
      </c>
      <c r="E69" s="29">
        <f>C69+D69</f>
        <v>410</v>
      </c>
      <c r="F69" s="30">
        <f>E69*1000/E$66</f>
        <v>422.2451081359423</v>
      </c>
      <c r="G69" s="99"/>
      <c r="H69" s="99"/>
      <c r="I69" s="99"/>
      <c r="J69" s="99"/>
      <c r="K69" s="99"/>
      <c r="L69" s="209">
        <v>6</v>
      </c>
      <c r="M69" s="125"/>
      <c r="N69" s="137" t="s">
        <v>76</v>
      </c>
      <c r="O69" s="138" t="s">
        <v>63</v>
      </c>
      <c r="P69" s="139">
        <v>597.0873786407767</v>
      </c>
      <c r="Q69" s="139">
        <v>807.4957410562181</v>
      </c>
      <c r="R69" s="139">
        <v>296.1460446247464</v>
      </c>
      <c r="S69" s="139">
        <v>1000</v>
      </c>
      <c r="T69" s="139">
        <v>621.8611521418021</v>
      </c>
      <c r="U69" s="139">
        <v>708.3333333333334</v>
      </c>
      <c r="V69" s="140">
        <v>3734.7776051721303</v>
      </c>
      <c r="W69" s="140">
        <v>3734.7776051721303</v>
      </c>
      <c r="X69" s="141"/>
      <c r="Y69" s="44">
        <v>6</v>
      </c>
      <c r="Z69" s="44">
        <v>5</v>
      </c>
      <c r="AA69" s="99"/>
      <c r="AB69" s="99"/>
      <c r="AC69" s="99"/>
    </row>
    <row r="70" spans="1:29" ht="27.75" customHeight="1">
      <c r="A70" s="150"/>
      <c r="B70" s="101" t="s">
        <v>75</v>
      </c>
      <c r="C70" s="31">
        <v>206</v>
      </c>
      <c r="D70" s="31">
        <v>85</v>
      </c>
      <c r="E70" s="29">
        <f>C70+D70</f>
        <v>291</v>
      </c>
      <c r="F70" s="30">
        <f>E70*1000/E$66</f>
        <v>299.6910401647786</v>
      </c>
      <c r="G70" s="99"/>
      <c r="H70" s="99"/>
      <c r="I70" s="99"/>
      <c r="J70" s="99"/>
      <c r="K70" s="99"/>
      <c r="L70" s="209">
        <v>7</v>
      </c>
      <c r="M70" s="125"/>
      <c r="N70" s="137" t="s">
        <v>56</v>
      </c>
      <c r="O70" s="138" t="s">
        <v>63</v>
      </c>
      <c r="P70" s="139">
        <v>764.5631067961165</v>
      </c>
      <c r="Q70" s="139">
        <v>796.7479674796748</v>
      </c>
      <c r="R70" s="139">
        <v>606.4908722109534</v>
      </c>
      <c r="S70" s="139">
        <v>588.3534136546185</v>
      </c>
      <c r="T70" s="139">
        <v>522.8951255539143</v>
      </c>
      <c r="U70" s="139">
        <v>946.0784313725491</v>
      </c>
      <c r="V70" s="140">
        <v>3702.2337915139124</v>
      </c>
      <c r="W70" s="140">
        <v>3702.2337915139124</v>
      </c>
      <c r="X70" s="141"/>
      <c r="Y70" s="44">
        <v>7</v>
      </c>
      <c r="Z70" s="44">
        <v>4</v>
      </c>
      <c r="AA70" s="99"/>
      <c r="AB70" s="99"/>
      <c r="AC70" s="99"/>
    </row>
    <row r="71" spans="1:29" ht="27.75" customHeight="1" thickBot="1">
      <c r="A71" s="151"/>
      <c r="B71" s="104"/>
      <c r="C71" s="32"/>
      <c r="D71" s="32"/>
      <c r="E71" s="32"/>
      <c r="F71" s="32"/>
      <c r="G71" s="99"/>
      <c r="H71" s="99"/>
      <c r="I71" s="99"/>
      <c r="J71" s="99"/>
      <c r="K71" s="99"/>
      <c r="L71" s="209">
        <v>8</v>
      </c>
      <c r="M71" s="125"/>
      <c r="N71" s="137" t="s">
        <v>28</v>
      </c>
      <c r="O71" s="138" t="s">
        <v>63</v>
      </c>
      <c r="P71" s="139">
        <v>664.1221374045801</v>
      </c>
      <c r="Q71" s="139">
        <v>795.5706984667802</v>
      </c>
      <c r="R71" s="139">
        <v>637.6470588235294</v>
      </c>
      <c r="S71" s="139">
        <v>746.2311557788945</v>
      </c>
      <c r="T71" s="139">
        <v>355.1673944687045</v>
      </c>
      <c r="U71" s="139">
        <v>407.95287187039764</v>
      </c>
      <c r="V71" s="140">
        <v>3251.5239223441818</v>
      </c>
      <c r="W71" s="140">
        <v>3251.5239223441818</v>
      </c>
      <c r="X71" s="141"/>
      <c r="Y71" s="44">
        <v>8</v>
      </c>
      <c r="Z71" s="44">
        <v>3</v>
      </c>
      <c r="AA71" s="99"/>
      <c r="AB71" s="99"/>
      <c r="AC71" s="99"/>
    </row>
    <row r="72" spans="1:29" ht="27.75" customHeight="1" thickTop="1">
      <c r="A72" s="149">
        <v>2</v>
      </c>
      <c r="B72" s="101" t="s">
        <v>16</v>
      </c>
      <c r="C72" s="29">
        <v>569</v>
      </c>
      <c r="D72" s="29">
        <v>80</v>
      </c>
      <c r="E72" s="29">
        <f>C72+D72</f>
        <v>649</v>
      </c>
      <c r="F72" s="30">
        <v>1000</v>
      </c>
      <c r="G72" s="99"/>
      <c r="H72" s="99"/>
      <c r="I72" s="99"/>
      <c r="J72" s="99"/>
      <c r="K72" s="99"/>
      <c r="L72" s="204">
        <v>9</v>
      </c>
      <c r="M72" s="125"/>
      <c r="N72" s="137" t="s">
        <v>35</v>
      </c>
      <c r="O72" s="138" t="s">
        <v>63</v>
      </c>
      <c r="P72" s="139">
        <v>441.747572815534</v>
      </c>
      <c r="Q72" s="139">
        <v>366.26916524701875</v>
      </c>
      <c r="R72" s="139">
        <v>0</v>
      </c>
      <c r="S72" s="139">
        <v>62.814070351758794</v>
      </c>
      <c r="T72" s="139">
        <v>491.99417758369725</v>
      </c>
      <c r="U72" s="139">
        <v>711.340206185567</v>
      </c>
      <c r="V72" s="140">
        <v>2074.1651921835755</v>
      </c>
      <c r="W72" s="140">
        <v>2074.1651921835755</v>
      </c>
      <c r="X72" s="44"/>
      <c r="Y72" s="44">
        <v>9</v>
      </c>
      <c r="Z72" s="44">
        <v>2</v>
      </c>
      <c r="AA72" s="99"/>
      <c r="AB72" s="99"/>
      <c r="AC72" s="99"/>
    </row>
    <row r="73" spans="1:29" ht="27.75" customHeight="1">
      <c r="A73" s="150"/>
      <c r="B73" s="101" t="s">
        <v>32</v>
      </c>
      <c r="C73" s="31">
        <v>521</v>
      </c>
      <c r="D73" s="31">
        <v>0</v>
      </c>
      <c r="E73" s="29">
        <f>C73+D73</f>
        <v>521</v>
      </c>
      <c r="F73" s="30">
        <f>E73*1000/E$72</f>
        <v>802.773497688752</v>
      </c>
      <c r="G73" s="99"/>
      <c r="H73" s="99"/>
      <c r="I73" s="99"/>
      <c r="J73" s="99"/>
      <c r="K73" s="99"/>
      <c r="L73" s="204">
        <v>10</v>
      </c>
      <c r="M73" s="125"/>
      <c r="N73" s="137" t="s">
        <v>34</v>
      </c>
      <c r="O73" s="138" t="s">
        <v>63</v>
      </c>
      <c r="P73" s="139">
        <v>541.9847328244275</v>
      </c>
      <c r="Q73" s="139">
        <v>665.040650406504</v>
      </c>
      <c r="R73" s="139">
        <v>0</v>
      </c>
      <c r="S73" s="139">
        <v>0</v>
      </c>
      <c r="T73" s="139">
        <v>0</v>
      </c>
      <c r="U73" s="139">
        <v>0</v>
      </c>
      <c r="V73" s="140">
        <v>1207.0253832309315</v>
      </c>
      <c r="W73" s="140">
        <v>1207.0253832309315</v>
      </c>
      <c r="X73" s="44"/>
      <c r="Y73" s="44">
        <v>10</v>
      </c>
      <c r="Z73" s="44">
        <v>1</v>
      </c>
      <c r="AA73" s="99"/>
      <c r="AB73" s="99"/>
      <c r="AC73" s="99"/>
    </row>
    <row r="74" spans="1:29" ht="27.75" customHeight="1">
      <c r="A74" s="150"/>
      <c r="B74" s="101" t="s">
        <v>30</v>
      </c>
      <c r="C74" s="31">
        <v>371</v>
      </c>
      <c r="D74" s="31">
        <v>90</v>
      </c>
      <c r="E74" s="29">
        <f>C74+D74</f>
        <v>461</v>
      </c>
      <c r="F74" s="30">
        <f>E74*1000/E$72</f>
        <v>710.3235747303544</v>
      </c>
      <c r="G74" s="99"/>
      <c r="H74" s="99"/>
      <c r="I74" s="99"/>
      <c r="J74" s="99"/>
      <c r="K74" s="99"/>
      <c r="L74" s="99"/>
      <c r="M74" s="106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</row>
    <row r="75" spans="1:29" ht="27.75" customHeight="1" thickBot="1">
      <c r="A75" s="150"/>
      <c r="B75" s="101" t="s">
        <v>55</v>
      </c>
      <c r="C75" s="31">
        <v>266</v>
      </c>
      <c r="D75" s="31">
        <v>0</v>
      </c>
      <c r="E75" s="29">
        <f>C75+D75</f>
        <v>266</v>
      </c>
      <c r="F75" s="30">
        <f>E75*1000/E$72</f>
        <v>409.8613251155624</v>
      </c>
      <c r="G75" s="99"/>
      <c r="H75" s="99"/>
      <c r="I75" s="99"/>
      <c r="J75" s="99"/>
      <c r="K75" s="99"/>
      <c r="L75" s="59"/>
      <c r="M75" s="107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99"/>
      <c r="Z75" s="99"/>
      <c r="AA75" s="99"/>
      <c r="AB75" s="99"/>
      <c r="AC75" s="99"/>
    </row>
    <row r="76" spans="1:29" ht="27.75" customHeight="1" thickTop="1">
      <c r="A76" s="150"/>
      <c r="B76" s="101" t="s">
        <v>75</v>
      </c>
      <c r="C76" s="31">
        <v>169</v>
      </c>
      <c r="D76" s="31">
        <v>65</v>
      </c>
      <c r="E76" s="29">
        <f>C76+D76</f>
        <v>234</v>
      </c>
      <c r="F76" s="30">
        <f>E73*1000/E$72</f>
        <v>802.773497688752</v>
      </c>
      <c r="G76" s="99"/>
      <c r="H76" s="99"/>
      <c r="I76" s="99"/>
      <c r="J76" s="99"/>
      <c r="K76" s="99"/>
      <c r="L76" s="195" t="s">
        <v>80</v>
      </c>
      <c r="M76" s="196"/>
      <c r="N76" s="196"/>
      <c r="O76" s="197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99"/>
      <c r="AB76" s="99"/>
      <c r="AC76" s="99"/>
    </row>
    <row r="77" spans="1:29" s="16" customFormat="1" ht="27.75" customHeight="1" thickBot="1">
      <c r="A77" s="151"/>
      <c r="B77" s="104"/>
      <c r="C77" s="32"/>
      <c r="D77" s="32"/>
      <c r="E77" s="32"/>
      <c r="F77" s="32"/>
      <c r="G77" s="18"/>
      <c r="H77" s="18"/>
      <c r="I77" s="18"/>
      <c r="J77" s="18"/>
      <c r="K77" s="18"/>
      <c r="L77" s="198"/>
      <c r="M77" s="199"/>
      <c r="N77" s="199"/>
      <c r="O77" s="200"/>
      <c r="P77" s="81"/>
      <c r="Q77" s="81"/>
      <c r="R77" s="79"/>
      <c r="S77" s="79"/>
      <c r="T77" s="79"/>
      <c r="U77" s="79"/>
      <c r="V77" s="186"/>
      <c r="W77" s="79"/>
      <c r="X77" s="79"/>
      <c r="Y77" s="79"/>
      <c r="Z77" s="79"/>
      <c r="AA77" s="18"/>
      <c r="AB77" s="18"/>
      <c r="AC77" s="18"/>
    </row>
    <row r="78" spans="1:29" s="16" customFormat="1" ht="27.75" customHeight="1" thickBot="1" thickTop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201" t="s">
        <v>1</v>
      </c>
      <c r="M78" s="202"/>
      <c r="N78" s="4" t="s">
        <v>3</v>
      </c>
      <c r="O78" s="4" t="s">
        <v>9</v>
      </c>
      <c r="P78" s="87"/>
      <c r="Q78" s="87"/>
      <c r="R78" s="79"/>
      <c r="S78" s="79"/>
      <c r="T78" s="79"/>
      <c r="U78" s="79"/>
      <c r="V78" s="186"/>
      <c r="W78" s="79"/>
      <c r="X78" s="79"/>
      <c r="Y78" s="79"/>
      <c r="Z78" s="79"/>
      <c r="AA78" s="18"/>
      <c r="AB78" s="18"/>
      <c r="AC78" s="18"/>
    </row>
    <row r="79" spans="1:29" ht="27.75" customHeight="1" thickTop="1">
      <c r="A79" s="99"/>
      <c r="B79" s="106"/>
      <c r="C79" s="99"/>
      <c r="D79" s="99"/>
      <c r="E79" s="99"/>
      <c r="F79" s="99"/>
      <c r="G79" s="99"/>
      <c r="H79" s="99"/>
      <c r="I79" s="99"/>
      <c r="J79" s="99"/>
      <c r="K79" s="99"/>
      <c r="L79" s="203" t="s">
        <v>16</v>
      </c>
      <c r="M79" s="197"/>
      <c r="N79" s="93">
        <v>2000</v>
      </c>
      <c r="O79" s="96">
        <v>1</v>
      </c>
      <c r="P79" s="81"/>
      <c r="Q79" s="82"/>
      <c r="R79" s="83"/>
      <c r="S79" s="99"/>
      <c r="T79" s="81"/>
      <c r="U79" s="81"/>
      <c r="V79" s="83"/>
      <c r="W79" s="81"/>
      <c r="X79" s="81"/>
      <c r="Y79" s="81"/>
      <c r="Z79" s="81"/>
      <c r="AA79" s="99"/>
      <c r="AB79" s="99"/>
      <c r="AC79" s="99"/>
    </row>
    <row r="80" spans="1:29" ht="27.75" customHeight="1">
      <c r="A80" s="99"/>
      <c r="B80" s="106"/>
      <c r="C80" s="99"/>
      <c r="D80" s="99"/>
      <c r="E80" s="99"/>
      <c r="F80" s="99"/>
      <c r="G80" s="99"/>
      <c r="H80" s="99"/>
      <c r="I80" s="99"/>
      <c r="J80" s="99"/>
      <c r="K80" s="99"/>
      <c r="L80" s="207" t="s">
        <v>32</v>
      </c>
      <c r="M80" s="208"/>
      <c r="N80" s="94">
        <v>1624.6066593777323</v>
      </c>
      <c r="O80" s="97">
        <v>2</v>
      </c>
      <c r="P80" s="81"/>
      <c r="Q80" s="82"/>
      <c r="R80" s="109"/>
      <c r="S80" s="99"/>
      <c r="T80" s="81"/>
      <c r="U80" s="81"/>
      <c r="V80" s="81"/>
      <c r="W80" s="81"/>
      <c r="X80" s="81"/>
      <c r="Y80" s="81"/>
      <c r="Z80" s="81"/>
      <c r="AA80" s="99"/>
      <c r="AB80" s="99"/>
      <c r="AC80" s="99"/>
    </row>
    <row r="81" spans="1:29" ht="27.75" customHeight="1">
      <c r="A81" s="99"/>
      <c r="B81" s="106"/>
      <c r="C81" s="99"/>
      <c r="D81" s="99"/>
      <c r="E81" s="99"/>
      <c r="F81" s="99"/>
      <c r="G81" s="99"/>
      <c r="H81" s="99"/>
      <c r="I81" s="99"/>
      <c r="J81" s="99"/>
      <c r="K81" s="99"/>
      <c r="L81" s="207" t="s">
        <v>30</v>
      </c>
      <c r="M81" s="208"/>
      <c r="N81" s="94">
        <v>1258.2123491896746</v>
      </c>
      <c r="O81" s="97">
        <v>3</v>
      </c>
      <c r="P81" s="81"/>
      <c r="Q81" s="82"/>
      <c r="R81" s="109"/>
      <c r="S81" s="99"/>
      <c r="T81" s="81"/>
      <c r="U81" s="81"/>
      <c r="V81" s="81"/>
      <c r="W81" s="81"/>
      <c r="X81" s="81"/>
      <c r="Y81" s="81"/>
      <c r="Z81" s="81"/>
      <c r="AA81" s="99"/>
      <c r="AB81" s="99"/>
      <c r="AC81" s="99"/>
    </row>
    <row r="82" spans="1:29" ht="27.75" customHeight="1">
      <c r="A82" s="99"/>
      <c r="B82" s="106"/>
      <c r="C82" s="99"/>
      <c r="D82" s="99"/>
      <c r="E82" s="99"/>
      <c r="F82" s="99"/>
      <c r="G82" s="99"/>
      <c r="H82" s="99"/>
      <c r="I82" s="99"/>
      <c r="J82" s="99"/>
      <c r="K82" s="99"/>
      <c r="L82" s="207" t="s">
        <v>55</v>
      </c>
      <c r="M82" s="208"/>
      <c r="N82" s="94">
        <v>832.1064332515048</v>
      </c>
      <c r="O82" s="97">
        <v>4</v>
      </c>
      <c r="P82" s="81"/>
      <c r="Q82" s="82"/>
      <c r="R82" s="109"/>
      <c r="S82" s="99"/>
      <c r="T82" s="81"/>
      <c r="U82" s="81"/>
      <c r="V82" s="81"/>
      <c r="W82" s="81"/>
      <c r="X82" s="81"/>
      <c r="Y82" s="81"/>
      <c r="Z82" s="81"/>
      <c r="AA82" s="99"/>
      <c r="AB82" s="99"/>
      <c r="AC82" s="99"/>
    </row>
    <row r="83" spans="1:29" ht="27.75" customHeight="1" thickBot="1">
      <c r="A83" s="99"/>
      <c r="B83" s="106"/>
      <c r="C83" s="99"/>
      <c r="D83" s="99"/>
      <c r="E83" s="99"/>
      <c r="F83" s="99"/>
      <c r="G83" s="99"/>
      <c r="H83" s="99"/>
      <c r="I83" s="99"/>
      <c r="J83" s="99"/>
      <c r="K83" s="81"/>
      <c r="L83" s="205" t="s">
        <v>75</v>
      </c>
      <c r="M83" s="200"/>
      <c r="N83" s="95">
        <v>660.2457397025289</v>
      </c>
      <c r="O83" s="98">
        <v>5</v>
      </c>
      <c r="P83" s="81"/>
      <c r="Q83" s="82"/>
      <c r="R83" s="99"/>
      <c r="S83" s="99"/>
      <c r="T83" s="81"/>
      <c r="U83" s="81"/>
      <c r="V83" s="81"/>
      <c r="W83" s="81"/>
      <c r="X83" s="81"/>
      <c r="Y83" s="81"/>
      <c r="Z83" s="81"/>
      <c r="AA83" s="99"/>
      <c r="AB83" s="99"/>
      <c r="AC83" s="99"/>
    </row>
    <row r="84" spans="1:29" ht="27.75" customHeight="1" thickTop="1">
      <c r="A84" s="99"/>
      <c r="B84" s="106"/>
      <c r="C84" s="99"/>
      <c r="D84" s="99"/>
      <c r="E84" s="99"/>
      <c r="F84" s="99"/>
      <c r="G84" s="99"/>
      <c r="H84" s="99"/>
      <c r="I84" s="99"/>
      <c r="J84" s="99"/>
      <c r="K84" s="99"/>
      <c r="L84" s="206"/>
      <c r="M84" s="182"/>
      <c r="N84" s="81"/>
      <c r="O84" s="81"/>
      <c r="P84" s="81"/>
      <c r="Q84" s="81"/>
      <c r="R84" s="99"/>
      <c r="S84" s="99"/>
      <c r="T84" s="81"/>
      <c r="U84" s="81"/>
      <c r="V84" s="81"/>
      <c r="W84" s="81"/>
      <c r="X84" s="81"/>
      <c r="Y84" s="81"/>
      <c r="Z84" s="81"/>
      <c r="AA84" s="99"/>
      <c r="AB84" s="99"/>
      <c r="AC84" s="99"/>
    </row>
    <row r="85" spans="1:29" ht="27.75" customHeight="1">
      <c r="A85" s="99"/>
      <c r="B85" s="106"/>
      <c r="C85" s="99"/>
      <c r="D85" s="99"/>
      <c r="E85" s="99"/>
      <c r="F85" s="99"/>
      <c r="G85" s="99"/>
      <c r="H85" s="99"/>
      <c r="I85" s="99"/>
      <c r="J85" s="99"/>
      <c r="K85" s="99"/>
      <c r="L85" s="81"/>
      <c r="M85" s="182"/>
      <c r="N85" s="182"/>
      <c r="O85" s="182"/>
      <c r="P85" s="182"/>
      <c r="Q85" s="81"/>
      <c r="R85" s="99"/>
      <c r="S85" s="99"/>
      <c r="T85" s="81"/>
      <c r="U85" s="81"/>
      <c r="V85" s="81"/>
      <c r="W85" s="81"/>
      <c r="X85" s="81"/>
      <c r="Y85" s="81"/>
      <c r="Z85" s="81"/>
      <c r="AA85" s="99"/>
      <c r="AB85" s="99"/>
      <c r="AC85" s="99"/>
    </row>
    <row r="86" spans="1:29" ht="27.75" customHeight="1">
      <c r="A86" s="99"/>
      <c r="B86" s="106"/>
      <c r="C86" s="99"/>
      <c r="D86" s="99"/>
      <c r="E86" s="99"/>
      <c r="F86" s="99"/>
      <c r="G86" s="99"/>
      <c r="H86" s="99"/>
      <c r="I86" s="99"/>
      <c r="J86" s="99"/>
      <c r="K86" s="99"/>
      <c r="L86" s="81"/>
      <c r="M86" s="182"/>
      <c r="N86" s="182"/>
      <c r="O86" s="184"/>
      <c r="P86" s="182"/>
      <c r="Q86" s="81"/>
      <c r="R86" s="99"/>
      <c r="S86" s="99"/>
      <c r="T86" s="81"/>
      <c r="U86" s="81"/>
      <c r="V86" s="81"/>
      <c r="W86" s="81"/>
      <c r="X86" s="81"/>
      <c r="Y86" s="81"/>
      <c r="Z86" s="81"/>
      <c r="AA86" s="99"/>
      <c r="AB86" s="99"/>
      <c r="AC86" s="99"/>
    </row>
    <row r="87" spans="1:29" ht="27.75" customHeight="1">
      <c r="A87" s="99"/>
      <c r="B87" s="106"/>
      <c r="C87" s="99"/>
      <c r="D87" s="99"/>
      <c r="E87" s="99"/>
      <c r="F87" s="99"/>
      <c r="G87" s="99"/>
      <c r="H87" s="99"/>
      <c r="I87" s="99"/>
      <c r="J87" s="99"/>
      <c r="K87" s="99"/>
      <c r="L87" s="81"/>
      <c r="M87" s="182"/>
      <c r="N87" s="182"/>
      <c r="O87" s="182"/>
      <c r="P87" s="182"/>
      <c r="Q87" s="81"/>
      <c r="R87" s="99"/>
      <c r="S87" s="99"/>
      <c r="T87" s="81"/>
      <c r="U87" s="81"/>
      <c r="V87" s="81"/>
      <c r="W87" s="81"/>
      <c r="X87" s="81"/>
      <c r="Y87" s="81"/>
      <c r="Z87" s="81"/>
      <c r="AA87" s="99"/>
      <c r="AB87" s="99"/>
      <c r="AC87" s="99"/>
    </row>
    <row r="88" spans="1:29" ht="27.75" customHeight="1">
      <c r="A88" s="99"/>
      <c r="B88" s="106"/>
      <c r="C88" s="99"/>
      <c r="D88" s="99"/>
      <c r="E88" s="99"/>
      <c r="F88" s="99"/>
      <c r="G88" s="99"/>
      <c r="H88" s="99"/>
      <c r="I88" s="99"/>
      <c r="J88" s="99"/>
      <c r="K88" s="99"/>
      <c r="L88" s="81"/>
      <c r="M88" s="183"/>
      <c r="N88" s="183"/>
      <c r="O88" s="182"/>
      <c r="P88" s="182"/>
      <c r="Q88" s="81"/>
      <c r="R88" s="99"/>
      <c r="S88" s="99"/>
      <c r="T88" s="81"/>
      <c r="U88" s="81"/>
      <c r="V88" s="81"/>
      <c r="W88" s="81"/>
      <c r="X88" s="81"/>
      <c r="Y88" s="81"/>
      <c r="Z88" s="81"/>
      <c r="AA88" s="99"/>
      <c r="AB88" s="99"/>
      <c r="AC88" s="99"/>
    </row>
    <row r="89" spans="1:29" ht="27.75" customHeight="1">
      <c r="A89" s="99"/>
      <c r="B89" s="106"/>
      <c r="C89" s="99"/>
      <c r="D89" s="99"/>
      <c r="E89" s="99"/>
      <c r="F89" s="99"/>
      <c r="G89" s="99"/>
      <c r="H89" s="99"/>
      <c r="I89" s="99"/>
      <c r="J89" s="99"/>
      <c r="K89" s="99"/>
      <c r="L89" s="81"/>
      <c r="M89" s="182"/>
      <c r="N89" s="182"/>
      <c r="O89" s="182"/>
      <c r="P89" s="182"/>
      <c r="Q89" s="81"/>
      <c r="R89" s="99"/>
      <c r="S89" s="99"/>
      <c r="T89" s="81"/>
      <c r="U89" s="81"/>
      <c r="V89" s="81"/>
      <c r="W89" s="81"/>
      <c r="X89" s="81"/>
      <c r="Y89" s="81"/>
      <c r="Z89" s="81"/>
      <c r="AA89" s="99"/>
      <c r="AB89" s="99"/>
      <c r="AC89" s="99"/>
    </row>
    <row r="90" spans="1:29" ht="27.75" customHeight="1">
      <c r="A90" s="99"/>
      <c r="B90" s="106"/>
      <c r="C90" s="99"/>
      <c r="D90" s="99"/>
      <c r="E90" s="99"/>
      <c r="F90" s="99"/>
      <c r="G90" s="99"/>
      <c r="H90" s="99"/>
      <c r="I90" s="99"/>
      <c r="J90" s="99"/>
      <c r="K90" s="99"/>
      <c r="L90" s="81"/>
      <c r="M90" s="182"/>
      <c r="N90" s="182"/>
      <c r="O90" s="182"/>
      <c r="P90" s="182"/>
      <c r="Q90" s="81"/>
      <c r="R90" s="99"/>
      <c r="S90" s="99"/>
      <c r="T90" s="81"/>
      <c r="U90" s="81"/>
      <c r="V90" s="81"/>
      <c r="W90" s="81"/>
      <c r="X90" s="81"/>
      <c r="Y90" s="81"/>
      <c r="Z90" s="81"/>
      <c r="AA90" s="99"/>
      <c r="AB90" s="99"/>
      <c r="AC90" s="99"/>
    </row>
    <row r="91" spans="1:29" ht="27.75" customHeight="1">
      <c r="A91" s="99"/>
      <c r="B91" s="106"/>
      <c r="C91" s="99"/>
      <c r="D91" s="99"/>
      <c r="E91" s="99"/>
      <c r="F91" s="99"/>
      <c r="G91" s="99"/>
      <c r="H91" s="99"/>
      <c r="I91" s="99"/>
      <c r="J91" s="99"/>
      <c r="K91" s="99"/>
      <c r="L91" s="81"/>
      <c r="M91" s="182"/>
      <c r="N91" s="182"/>
      <c r="O91" s="182"/>
      <c r="P91" s="182"/>
      <c r="Q91" s="81"/>
      <c r="R91" s="99"/>
      <c r="S91" s="99"/>
      <c r="T91" s="81"/>
      <c r="U91" s="81"/>
      <c r="V91" s="81"/>
      <c r="W91" s="81"/>
      <c r="X91" s="81"/>
      <c r="Y91" s="81"/>
      <c r="Z91" s="81"/>
      <c r="AA91" s="99"/>
      <c r="AB91" s="99"/>
      <c r="AC91" s="99"/>
    </row>
    <row r="92" spans="1:29" ht="27.75" customHeight="1">
      <c r="A92" s="99"/>
      <c r="B92" s="106"/>
      <c r="C92" s="99"/>
      <c r="D92" s="99"/>
      <c r="E92" s="99"/>
      <c r="F92" s="99"/>
      <c r="G92" s="99"/>
      <c r="H92" s="99"/>
      <c r="I92" s="99"/>
      <c r="J92" s="99"/>
      <c r="K92" s="99"/>
      <c r="L92" s="81"/>
      <c r="M92" s="182"/>
      <c r="N92" s="182"/>
      <c r="O92" s="182"/>
      <c r="P92" s="182"/>
      <c r="Q92" s="81"/>
      <c r="R92" s="99"/>
      <c r="S92" s="99"/>
      <c r="T92" s="81"/>
      <c r="U92" s="81"/>
      <c r="V92" s="81"/>
      <c r="W92" s="81"/>
      <c r="X92" s="81"/>
      <c r="Y92" s="81"/>
      <c r="Z92" s="81"/>
      <c r="AA92" s="99"/>
      <c r="AB92" s="99"/>
      <c r="AC92" s="99"/>
    </row>
    <row r="93" spans="1:29" ht="27.75" customHeight="1">
      <c r="A93" s="99"/>
      <c r="B93" s="106"/>
      <c r="C93" s="99"/>
      <c r="D93" s="99"/>
      <c r="E93" s="99"/>
      <c r="F93" s="99"/>
      <c r="G93" s="99"/>
      <c r="H93" s="99"/>
      <c r="I93" s="99"/>
      <c r="J93" s="99"/>
      <c r="K93" s="99"/>
      <c r="L93" s="81"/>
      <c r="M93" s="182"/>
      <c r="N93" s="182"/>
      <c r="O93" s="182"/>
      <c r="P93" s="182"/>
      <c r="Q93" s="81"/>
      <c r="R93" s="99"/>
      <c r="S93" s="99"/>
      <c r="T93" s="81"/>
      <c r="U93" s="81"/>
      <c r="V93" s="81"/>
      <c r="W93" s="81"/>
      <c r="X93" s="81"/>
      <c r="Y93" s="81"/>
      <c r="Z93" s="81"/>
      <c r="AA93" s="99"/>
      <c r="AB93" s="99"/>
      <c r="AC93" s="99"/>
    </row>
    <row r="94" spans="1:29" ht="27.75" customHeight="1">
      <c r="A94" s="99"/>
      <c r="B94" s="106"/>
      <c r="C94" s="99"/>
      <c r="D94" s="99"/>
      <c r="E94" s="99"/>
      <c r="F94" s="99"/>
      <c r="G94" s="99"/>
      <c r="H94" s="99"/>
      <c r="I94" s="99"/>
      <c r="J94" s="99"/>
      <c r="K94" s="99"/>
      <c r="L94" s="81"/>
      <c r="M94" s="182"/>
      <c r="N94" s="182"/>
      <c r="O94" s="182"/>
      <c r="P94" s="182"/>
      <c r="Q94" s="81"/>
      <c r="R94" s="99"/>
      <c r="S94" s="99"/>
      <c r="T94" s="81"/>
      <c r="U94" s="81"/>
      <c r="V94" s="81"/>
      <c r="W94" s="81"/>
      <c r="X94" s="81"/>
      <c r="Y94" s="81"/>
      <c r="Z94" s="81"/>
      <c r="AA94" s="99"/>
      <c r="AB94" s="99"/>
      <c r="AC94" s="99"/>
    </row>
    <row r="95" spans="1:29" ht="27.75" customHeight="1">
      <c r="A95" s="99"/>
      <c r="B95" s="106"/>
      <c r="C95" s="99"/>
      <c r="D95" s="99"/>
      <c r="E95" s="99"/>
      <c r="F95" s="99"/>
      <c r="G95" s="99"/>
      <c r="H95" s="99"/>
      <c r="I95" s="99"/>
      <c r="J95" s="99"/>
      <c r="K95" s="99"/>
      <c r="L95" s="81"/>
      <c r="M95" s="182"/>
      <c r="N95" s="182"/>
      <c r="O95" s="182"/>
      <c r="P95" s="182"/>
      <c r="Q95" s="81"/>
      <c r="R95" s="99"/>
      <c r="S95" s="99"/>
      <c r="T95" s="81"/>
      <c r="U95" s="81"/>
      <c r="V95" s="81"/>
      <c r="W95" s="81"/>
      <c r="X95" s="81"/>
      <c r="Y95" s="81"/>
      <c r="Z95" s="81"/>
      <c r="AA95" s="99"/>
      <c r="AB95" s="99"/>
      <c r="AC95" s="99"/>
    </row>
    <row r="96" spans="1:29" ht="27.75" customHeight="1">
      <c r="A96" s="99"/>
      <c r="B96" s="106"/>
      <c r="C96" s="99"/>
      <c r="D96" s="99"/>
      <c r="E96" s="99"/>
      <c r="F96" s="99"/>
      <c r="G96" s="99"/>
      <c r="H96" s="99"/>
      <c r="I96" s="99"/>
      <c r="J96" s="99"/>
      <c r="K96" s="99"/>
      <c r="L96" s="81"/>
      <c r="M96" s="182"/>
      <c r="N96" s="182"/>
      <c r="O96" s="182"/>
      <c r="P96" s="182"/>
      <c r="Q96" s="81"/>
      <c r="R96" s="99"/>
      <c r="S96" s="99"/>
      <c r="T96" s="81"/>
      <c r="U96" s="81"/>
      <c r="V96" s="81"/>
      <c r="W96" s="81"/>
      <c r="X96" s="81"/>
      <c r="Y96" s="81"/>
      <c r="Z96" s="81"/>
      <c r="AA96" s="99"/>
      <c r="AB96" s="99"/>
      <c r="AC96" s="99"/>
    </row>
    <row r="97" spans="1:29" ht="27.75" customHeight="1">
      <c r="A97" s="99"/>
      <c r="B97" s="106"/>
      <c r="C97" s="99"/>
      <c r="D97" s="99"/>
      <c r="E97" s="99"/>
      <c r="F97" s="99"/>
      <c r="G97" s="99"/>
      <c r="H97" s="99"/>
      <c r="I97" s="99"/>
      <c r="J97" s="99"/>
      <c r="K97" s="99"/>
      <c r="L97" s="81"/>
      <c r="M97" s="182"/>
      <c r="N97" s="182"/>
      <c r="O97" s="182"/>
      <c r="P97" s="182"/>
      <c r="Q97" s="81"/>
      <c r="R97" s="99"/>
      <c r="S97" s="99"/>
      <c r="T97" s="81"/>
      <c r="U97" s="81"/>
      <c r="V97" s="81"/>
      <c r="W97" s="81"/>
      <c r="X97" s="81"/>
      <c r="Y97" s="81"/>
      <c r="Z97" s="81"/>
      <c r="AA97" s="99"/>
      <c r="AB97" s="99"/>
      <c r="AC97" s="99"/>
    </row>
    <row r="98" spans="1:29" ht="27.75" customHeight="1">
      <c r="A98" s="99"/>
      <c r="B98" s="106"/>
      <c r="C98" s="99"/>
      <c r="D98" s="99"/>
      <c r="E98" s="99"/>
      <c r="F98" s="99"/>
      <c r="G98" s="99"/>
      <c r="H98" s="99"/>
      <c r="I98" s="99"/>
      <c r="J98" s="99"/>
      <c r="K98" s="99"/>
      <c r="L98" s="81"/>
      <c r="M98" s="182"/>
      <c r="N98" s="182"/>
      <c r="O98" s="182"/>
      <c r="P98" s="182"/>
      <c r="Q98" s="81"/>
      <c r="R98" s="99"/>
      <c r="S98" s="99"/>
      <c r="T98" s="81"/>
      <c r="U98" s="81"/>
      <c r="V98" s="81"/>
      <c r="W98" s="81"/>
      <c r="X98" s="81"/>
      <c r="Y98" s="81"/>
      <c r="Z98" s="81"/>
      <c r="AA98" s="99"/>
      <c r="AB98" s="99"/>
      <c r="AC98" s="99"/>
    </row>
    <row r="99" spans="1:29" ht="27.75" customHeight="1">
      <c r="A99" s="99"/>
      <c r="B99" s="106"/>
      <c r="C99" s="99"/>
      <c r="D99" s="99"/>
      <c r="E99" s="99"/>
      <c r="F99" s="99"/>
      <c r="G99" s="99"/>
      <c r="H99" s="99"/>
      <c r="I99" s="99"/>
      <c r="J99" s="99"/>
      <c r="K99" s="99"/>
      <c r="L99" s="81"/>
      <c r="M99" s="182"/>
      <c r="N99" s="182"/>
      <c r="O99" s="182"/>
      <c r="P99" s="182"/>
      <c r="Q99" s="81"/>
      <c r="R99" s="99"/>
      <c r="S99" s="99"/>
      <c r="T99" s="81"/>
      <c r="U99" s="81"/>
      <c r="V99" s="81"/>
      <c r="W99" s="81"/>
      <c r="X99" s="81"/>
      <c r="Y99" s="81"/>
      <c r="Z99" s="81"/>
      <c r="AA99" s="99"/>
      <c r="AB99" s="99"/>
      <c r="AC99" s="99"/>
    </row>
    <row r="100" spans="1:29" ht="27.75" customHeight="1">
      <c r="A100" s="99"/>
      <c r="B100" s="106"/>
      <c r="C100" s="99"/>
      <c r="D100" s="99"/>
      <c r="E100" s="99"/>
      <c r="F100" s="99"/>
      <c r="G100" s="99"/>
      <c r="H100" s="99"/>
      <c r="I100" s="99"/>
      <c r="J100" s="99"/>
      <c r="K100" s="99"/>
      <c r="L100" s="81"/>
      <c r="M100" s="182"/>
      <c r="N100" s="182"/>
      <c r="O100" s="182"/>
      <c r="P100" s="182"/>
      <c r="Q100" s="81"/>
      <c r="R100" s="99"/>
      <c r="S100" s="99"/>
      <c r="T100" s="81"/>
      <c r="U100" s="81"/>
      <c r="V100" s="81"/>
      <c r="W100" s="81"/>
      <c r="X100" s="81"/>
      <c r="Y100" s="81"/>
      <c r="Z100" s="81"/>
      <c r="AA100" s="99"/>
      <c r="AB100" s="99"/>
      <c r="AC100" s="99"/>
    </row>
    <row r="101" spans="1:29" ht="27.75" customHeight="1">
      <c r="A101" s="99"/>
      <c r="B101" s="106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106"/>
      <c r="N101" s="99"/>
      <c r="O101" s="99"/>
      <c r="P101" s="99"/>
      <c r="Q101" s="99"/>
      <c r="R101" s="99"/>
      <c r="S101" s="99"/>
      <c r="T101" s="81"/>
      <c r="U101" s="81"/>
      <c r="V101" s="81"/>
      <c r="W101" s="81"/>
      <c r="X101" s="81"/>
      <c r="Y101" s="81"/>
      <c r="Z101" s="81"/>
      <c r="AA101" s="99"/>
      <c r="AB101" s="99"/>
      <c r="AC101" s="99"/>
    </row>
    <row r="102" spans="1:29" ht="27.75" customHeight="1">
      <c r="A102" s="99"/>
      <c r="B102" s="106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106"/>
      <c r="N102" s="99"/>
      <c r="O102" s="99"/>
      <c r="P102" s="110" t="s">
        <v>7</v>
      </c>
      <c r="Q102" s="110"/>
      <c r="R102" s="111" t="s">
        <v>45</v>
      </c>
      <c r="S102" s="99"/>
      <c r="T102" s="81"/>
      <c r="U102" s="81"/>
      <c r="V102" s="81"/>
      <c r="W102" s="81"/>
      <c r="X102" s="81"/>
      <c r="Y102" s="81"/>
      <c r="Z102" s="81"/>
      <c r="AA102" s="99"/>
      <c r="AB102" s="99"/>
      <c r="AC102" s="99"/>
    </row>
    <row r="103" spans="1:29" ht="27.75" customHeight="1">
      <c r="A103" s="99"/>
      <c r="B103" s="106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106"/>
      <c r="N103" s="99"/>
      <c r="O103" s="99"/>
      <c r="P103" s="110" t="s">
        <v>6</v>
      </c>
      <c r="Q103" s="110"/>
      <c r="R103" s="111" t="s">
        <v>46</v>
      </c>
      <c r="S103" s="99"/>
      <c r="T103" s="81"/>
      <c r="U103" s="81"/>
      <c r="V103" s="81"/>
      <c r="W103" s="81"/>
      <c r="X103" s="81"/>
      <c r="Y103" s="81"/>
      <c r="Z103" s="81"/>
      <c r="AA103" s="99"/>
      <c r="AB103" s="99"/>
      <c r="AC103" s="99"/>
    </row>
    <row r="104" spans="1:29" ht="27.75" customHeight="1">
      <c r="A104" s="99"/>
      <c r="B104" s="106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106"/>
      <c r="N104" s="99"/>
      <c r="O104" s="112"/>
      <c r="P104" s="99"/>
      <c r="Q104" s="99"/>
      <c r="R104" s="99"/>
      <c r="S104" s="99"/>
      <c r="T104" s="81"/>
      <c r="U104" s="81"/>
      <c r="V104" s="81"/>
      <c r="W104" s="81"/>
      <c r="X104" s="81"/>
      <c r="Y104" s="81"/>
      <c r="Z104" s="81"/>
      <c r="AA104" s="99"/>
      <c r="AB104" s="99"/>
      <c r="AC104" s="99"/>
    </row>
    <row r="105" spans="1:29" ht="27.75" customHeight="1">
      <c r="A105" s="99"/>
      <c r="B105" s="106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106"/>
      <c r="N105" s="99"/>
      <c r="O105" s="99"/>
      <c r="P105" s="99"/>
      <c r="Q105" s="99"/>
      <c r="R105" s="99"/>
      <c r="S105" s="99"/>
      <c r="T105" s="81"/>
      <c r="U105" s="81"/>
      <c r="V105" s="81"/>
      <c r="W105" s="81"/>
      <c r="X105" s="81"/>
      <c r="Y105" s="81"/>
      <c r="Z105" s="81"/>
      <c r="AA105" s="99"/>
      <c r="AB105" s="99"/>
      <c r="AC105" s="99"/>
    </row>
    <row r="106" spans="1:29" ht="27.75" customHeight="1">
      <c r="A106" s="99"/>
      <c r="B106" s="106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106"/>
      <c r="N106" s="99"/>
      <c r="O106" s="99"/>
      <c r="P106" s="99"/>
      <c r="Q106" s="99"/>
      <c r="R106" s="99"/>
      <c r="S106" s="99"/>
      <c r="T106" s="81"/>
      <c r="U106" s="81"/>
      <c r="V106" s="81"/>
      <c r="W106" s="81"/>
      <c r="X106" s="81"/>
      <c r="Y106" s="81"/>
      <c r="Z106" s="81"/>
      <c r="AA106" s="99"/>
      <c r="AB106" s="99"/>
      <c r="AC106" s="99"/>
    </row>
    <row r="107" spans="1:29" ht="15">
      <c r="A107" s="99"/>
      <c r="B107" s="106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106"/>
      <c r="N107" s="99"/>
      <c r="O107" s="99"/>
      <c r="P107" s="99"/>
      <c r="Q107" s="99"/>
      <c r="R107" s="99"/>
      <c r="S107" s="99"/>
      <c r="T107" s="81"/>
      <c r="U107" s="81"/>
      <c r="V107" s="81"/>
      <c r="W107" s="81"/>
      <c r="X107" s="81"/>
      <c r="Y107" s="81"/>
      <c r="Z107" s="81"/>
      <c r="AA107" s="99"/>
      <c r="AB107" s="99"/>
      <c r="AC107" s="99"/>
    </row>
    <row r="108" spans="1:29" ht="15">
      <c r="A108" s="99"/>
      <c r="B108" s="106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106"/>
      <c r="N108" s="99"/>
      <c r="O108" s="99"/>
      <c r="P108" s="99"/>
      <c r="Q108" s="99"/>
      <c r="R108" s="99"/>
      <c r="S108" s="99"/>
      <c r="T108" s="81"/>
      <c r="U108" s="81"/>
      <c r="V108" s="81"/>
      <c r="W108" s="81"/>
      <c r="X108" s="81"/>
      <c r="Y108" s="81"/>
      <c r="Z108" s="81"/>
      <c r="AA108" s="99"/>
      <c r="AB108" s="99"/>
      <c r="AC108" s="99"/>
    </row>
    <row r="109" spans="1:29" ht="15">
      <c r="A109" s="99"/>
      <c r="B109" s="106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106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</row>
    <row r="110" spans="1:29" ht="15">
      <c r="A110" s="99"/>
      <c r="B110" s="106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106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</row>
    <row r="111" spans="1:29" ht="15">
      <c r="A111" s="99"/>
      <c r="B111" s="106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106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</row>
    <row r="112" spans="1:29" ht="15">
      <c r="A112" s="99"/>
      <c r="B112" s="106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106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</row>
    <row r="113" spans="1:29" ht="15">
      <c r="A113" s="99"/>
      <c r="B113" s="106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106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</row>
    <row r="114" spans="1:29" ht="15">
      <c r="A114" s="99"/>
      <c r="B114" s="106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106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</row>
    <row r="115" spans="1:29" ht="15">
      <c r="A115" s="99"/>
      <c r="B115" s="106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106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</row>
    <row r="116" spans="1:29" ht="15">
      <c r="A116" s="99"/>
      <c r="B116" s="106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106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</row>
    <row r="117" spans="1:29" ht="15">
      <c r="A117" s="99"/>
      <c r="B117" s="106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106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</row>
    <row r="118" spans="1:29" ht="15">
      <c r="A118" s="99"/>
      <c r="B118" s="106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106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</row>
    <row r="119" spans="1:29" ht="15">
      <c r="A119" s="99"/>
      <c r="B119" s="106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106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</row>
    <row r="120" spans="1:29" ht="15">
      <c r="A120" s="99"/>
      <c r="B120" s="106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106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</row>
    <row r="121" spans="1:29" ht="15">
      <c r="A121" s="99"/>
      <c r="B121" s="106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106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</row>
    <row r="122" spans="1:29" ht="15">
      <c r="A122" s="99"/>
      <c r="B122" s="106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106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</row>
    <row r="123" spans="1:29" ht="15">
      <c r="A123" s="99"/>
      <c r="B123" s="106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106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</row>
    <row r="124" spans="1:29" ht="15">
      <c r="A124" s="99"/>
      <c r="B124" s="106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106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</row>
    <row r="125" spans="1:29" ht="15">
      <c r="A125" s="99"/>
      <c r="B125" s="106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106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</row>
    <row r="126" spans="1:29" ht="15">
      <c r="A126" s="99"/>
      <c r="B126" s="106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106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</row>
    <row r="127" spans="1:29" ht="15">
      <c r="A127" s="99"/>
      <c r="B127" s="106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106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</row>
    <row r="128" spans="1:29" ht="15">
      <c r="A128" s="99"/>
      <c r="B128" s="106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106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</row>
    <row r="129" spans="1:29" ht="15">
      <c r="A129" s="99"/>
      <c r="B129" s="106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106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</row>
    <row r="130" spans="1:29" ht="15">
      <c r="A130" s="99"/>
      <c r="B130" s="106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106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</row>
    <row r="131" spans="1:29" ht="15">
      <c r="A131" s="99"/>
      <c r="B131" s="106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106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</row>
    <row r="132" spans="1:29" ht="15">
      <c r="A132" s="99"/>
      <c r="B132" s="106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106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</row>
    <row r="133" spans="1:29" ht="15">
      <c r="A133" s="99"/>
      <c r="B133" s="106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106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</row>
    <row r="134" spans="1:29" ht="15">
      <c r="A134" s="99"/>
      <c r="B134" s="106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106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</row>
    <row r="135" spans="1:29" ht="15">
      <c r="A135" s="99"/>
      <c r="B135" s="106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106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</row>
    <row r="136" spans="1:29" ht="15">
      <c r="A136" s="99"/>
      <c r="B136" s="106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106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</row>
    <row r="137" spans="1:29" ht="15">
      <c r="A137" s="99"/>
      <c r="B137" s="106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106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</row>
    <row r="138" spans="1:29" ht="15">
      <c r="A138" s="99"/>
      <c r="B138" s="106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106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</row>
    <row r="139" spans="1:29" ht="15">
      <c r="A139" s="99"/>
      <c r="B139" s="106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106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</row>
    <row r="140" spans="1:29" ht="15">
      <c r="A140" s="99"/>
      <c r="B140" s="106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106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</row>
    <row r="141" spans="1:29" ht="15">
      <c r="A141" s="99"/>
      <c r="B141" s="106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106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</row>
    <row r="142" spans="1:29" ht="15">
      <c r="A142" s="99"/>
      <c r="B142" s="106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106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</row>
    <row r="143" spans="1:29" ht="15">
      <c r="A143" s="99"/>
      <c r="B143" s="106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106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</row>
    <row r="144" spans="1:29" ht="15">
      <c r="A144" s="99"/>
      <c r="B144" s="106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106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</row>
    <row r="145" spans="1:29" ht="15">
      <c r="A145" s="99"/>
      <c r="B145" s="106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106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</row>
    <row r="146" spans="1:29" ht="15">
      <c r="A146" s="99"/>
      <c r="B146" s="106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106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</row>
    <row r="147" spans="1:29" ht="15">
      <c r="A147" s="99"/>
      <c r="B147" s="106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106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</row>
    <row r="148" spans="1:29" ht="15">
      <c r="A148" s="99"/>
      <c r="B148" s="106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106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</row>
    <row r="149" spans="1:29" ht="15">
      <c r="A149" s="99"/>
      <c r="B149" s="106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106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</row>
    <row r="150" spans="1:29" ht="15">
      <c r="A150" s="99"/>
      <c r="B150" s="106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6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</row>
    <row r="151" spans="1:29" ht="15">
      <c r="A151" s="99"/>
      <c r="B151" s="106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106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</row>
    <row r="152" spans="1:29" ht="15">
      <c r="A152" s="99"/>
      <c r="B152" s="106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106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</row>
    <row r="153" spans="1:29" ht="15">
      <c r="A153" s="99"/>
      <c r="B153" s="106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106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</row>
    <row r="154" spans="1:29" ht="15">
      <c r="A154" s="99"/>
      <c r="B154" s="106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106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</row>
    <row r="155" spans="1:29" ht="15">
      <c r="A155" s="99"/>
      <c r="B155" s="106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106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</row>
    <row r="156" spans="1:29" ht="15">
      <c r="A156" s="99"/>
      <c r="B156" s="106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106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</row>
    <row r="157" spans="1:29" ht="15">
      <c r="A157" s="99"/>
      <c r="B157" s="106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106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</row>
    <row r="158" spans="1:29" ht="15">
      <c r="A158" s="99"/>
      <c r="B158" s="106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106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</row>
    <row r="159" spans="1:29" ht="15">
      <c r="A159" s="99"/>
      <c r="B159" s="106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106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</row>
    <row r="160" spans="1:29" ht="15">
      <c r="A160" s="99"/>
      <c r="B160" s="106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106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</row>
    <row r="161" spans="1:29" ht="15">
      <c r="A161" s="99"/>
      <c r="B161" s="106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106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</row>
    <row r="162" spans="1:29" ht="15">
      <c r="A162" s="99"/>
      <c r="B162" s="106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106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</row>
    <row r="163" spans="1:29" ht="15">
      <c r="A163" s="99"/>
      <c r="B163" s="106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106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</row>
    <row r="164" spans="1:29" ht="15">
      <c r="A164" s="99"/>
      <c r="B164" s="106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106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</row>
    <row r="165" spans="1:29" ht="15">
      <c r="A165" s="99"/>
      <c r="B165" s="106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106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</row>
    <row r="166" spans="1:29" ht="15">
      <c r="A166" s="99"/>
      <c r="B166" s="106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106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</row>
    <row r="167" spans="1:29" ht="15">
      <c r="A167" s="99"/>
      <c r="B167" s="106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106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</row>
    <row r="168" spans="1:29" ht="15">
      <c r="A168" s="99"/>
      <c r="B168" s="106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106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</row>
    <row r="169" spans="1:29" ht="15">
      <c r="A169" s="99"/>
      <c r="B169" s="106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106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</row>
    <row r="170" spans="1:29" ht="15">
      <c r="A170" s="99"/>
      <c r="B170" s="106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106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</row>
    <row r="171" spans="1:29" ht="15">
      <c r="A171" s="99"/>
      <c r="B171" s="106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106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</row>
    <row r="172" spans="1:29" ht="15">
      <c r="A172" s="99"/>
      <c r="B172" s="106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106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</row>
    <row r="173" spans="1:29" ht="15">
      <c r="A173" s="99"/>
      <c r="B173" s="106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106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</row>
    <row r="174" spans="1:29" ht="15">
      <c r="A174" s="99"/>
      <c r="B174" s="106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106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</row>
    <row r="175" spans="1:29" ht="15">
      <c r="A175" s="99"/>
      <c r="B175" s="106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106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</row>
    <row r="176" spans="1:29" ht="15">
      <c r="A176" s="99"/>
      <c r="B176" s="106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106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</row>
    <row r="177" spans="1:29" ht="15">
      <c r="A177" s="99"/>
      <c r="B177" s="106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106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</row>
    <row r="178" spans="1:29" ht="15">
      <c r="A178" s="99"/>
      <c r="B178" s="106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106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</row>
    <row r="179" spans="1:29" ht="15">
      <c r="A179" s="99"/>
      <c r="B179" s="106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106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</row>
    <row r="180" spans="1:29" ht="15">
      <c r="A180" s="99"/>
      <c r="B180" s="106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106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</row>
    <row r="181" spans="1:29" ht="15">
      <c r="A181" s="99"/>
      <c r="B181" s="106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106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</row>
    <row r="182" spans="1:29" ht="15">
      <c r="A182" s="99"/>
      <c r="B182" s="106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106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</row>
    <row r="183" spans="1:29" ht="15">
      <c r="A183" s="99"/>
      <c r="B183" s="106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106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</row>
    <row r="184" spans="1:29" ht="15">
      <c r="A184" s="99"/>
      <c r="B184" s="106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106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</row>
    <row r="185" spans="1:29" ht="15">
      <c r="A185" s="99"/>
      <c r="B185" s="106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106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</row>
    <row r="186" spans="1:29" ht="15">
      <c r="A186" s="99"/>
      <c r="B186" s="106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106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</row>
    <row r="187" spans="1:29" ht="15">
      <c r="A187" s="99"/>
      <c r="B187" s="106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106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</row>
    <row r="188" spans="1:29" ht="15">
      <c r="A188" s="99"/>
      <c r="B188" s="106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106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</row>
    <row r="189" spans="1:29" ht="15">
      <c r="A189" s="99"/>
      <c r="B189" s="106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106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</row>
    <row r="190" spans="1:29" ht="15">
      <c r="A190" s="99"/>
      <c r="B190" s="106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106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</row>
    <row r="191" spans="1:29" ht="15">
      <c r="A191" s="99"/>
      <c r="B191" s="106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106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</row>
    <row r="192" spans="1:29" ht="15">
      <c r="A192" s="99"/>
      <c r="B192" s="106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106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</row>
    <row r="193" spans="1:29" ht="15">
      <c r="A193" s="99"/>
      <c r="B193" s="106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106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</row>
    <row r="194" spans="1:29" ht="15">
      <c r="A194" s="99"/>
      <c r="B194" s="106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106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</row>
    <row r="195" spans="1:29" ht="15">
      <c r="A195" s="99"/>
      <c r="B195" s="106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106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</row>
    <row r="196" spans="1:29" ht="15">
      <c r="A196" s="99"/>
      <c r="B196" s="106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106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</row>
    <row r="197" spans="1:29" ht="15">
      <c r="A197" s="99"/>
      <c r="B197" s="106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106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</row>
    <row r="198" spans="1:29" ht="15">
      <c r="A198" s="99"/>
      <c r="B198" s="106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106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</row>
    <row r="199" spans="1:29" ht="15">
      <c r="A199" s="99"/>
      <c r="B199" s="106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106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</row>
    <row r="200" spans="1:29" ht="15">
      <c r="A200" s="99"/>
      <c r="B200" s="106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106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</row>
    <row r="201" spans="1:29" ht="15">
      <c r="A201" s="99"/>
      <c r="B201" s="106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106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</row>
    <row r="202" spans="1:29" ht="15">
      <c r="A202" s="99"/>
      <c r="B202" s="106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106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</row>
    <row r="203" spans="1:29" ht="15">
      <c r="A203" s="99"/>
      <c r="B203" s="106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106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</row>
    <row r="204" spans="1:29" ht="15">
      <c r="A204" s="99"/>
      <c r="B204" s="106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106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</row>
    <row r="205" spans="1:29" ht="15">
      <c r="A205" s="99"/>
      <c r="B205" s="106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106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</row>
    <row r="206" spans="1:29" ht="15">
      <c r="A206" s="99"/>
      <c r="B206" s="106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106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</row>
    <row r="207" spans="1:29" ht="15">
      <c r="A207" s="99"/>
      <c r="B207" s="106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106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</row>
    <row r="208" spans="1:29" ht="15">
      <c r="A208" s="99"/>
      <c r="B208" s="106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106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</row>
    <row r="209" spans="1:29" ht="15">
      <c r="A209" s="99"/>
      <c r="B209" s="106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106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</row>
  </sheetData>
  <mergeCells count="77">
    <mergeCell ref="A1:F2"/>
    <mergeCell ref="L1:Q2"/>
    <mergeCell ref="G3:J3"/>
    <mergeCell ref="A4:A9"/>
    <mergeCell ref="L4:L9"/>
    <mergeCell ref="A10:A15"/>
    <mergeCell ref="L10:L15"/>
    <mergeCell ref="A16:A21"/>
    <mergeCell ref="H20:K20"/>
    <mergeCell ref="A22:F23"/>
    <mergeCell ref="L22:Q23"/>
    <mergeCell ref="A25:A30"/>
    <mergeCell ref="L25:L30"/>
    <mergeCell ref="A31:A36"/>
    <mergeCell ref="L31:L36"/>
    <mergeCell ref="A41:F42"/>
    <mergeCell ref="L41:Q42"/>
    <mergeCell ref="A44:A49"/>
    <mergeCell ref="L44:L49"/>
    <mergeCell ref="A50:A55"/>
    <mergeCell ref="L50:L55"/>
    <mergeCell ref="V63:W63"/>
    <mergeCell ref="L64:M64"/>
    <mergeCell ref="L65:M65"/>
    <mergeCell ref="L66:M66"/>
    <mergeCell ref="V77:V78"/>
    <mergeCell ref="L67:M67"/>
    <mergeCell ref="L68:M68"/>
    <mergeCell ref="L69:M69"/>
    <mergeCell ref="L70:M70"/>
    <mergeCell ref="L71:M71"/>
    <mergeCell ref="O87:P87"/>
    <mergeCell ref="M88:N88"/>
    <mergeCell ref="O88:P88"/>
    <mergeCell ref="M89:N89"/>
    <mergeCell ref="O85:P85"/>
    <mergeCell ref="A72:A77"/>
    <mergeCell ref="M86:N86"/>
    <mergeCell ref="O86:P86"/>
    <mergeCell ref="L80:M80"/>
    <mergeCell ref="L81:M81"/>
    <mergeCell ref="L82:M82"/>
    <mergeCell ref="O92:P92"/>
    <mergeCell ref="M93:N93"/>
    <mergeCell ref="O93:P93"/>
    <mergeCell ref="O89:P89"/>
    <mergeCell ref="M90:N90"/>
    <mergeCell ref="O90:P90"/>
    <mergeCell ref="M91:N91"/>
    <mergeCell ref="O91:P91"/>
    <mergeCell ref="O96:P96"/>
    <mergeCell ref="M97:N97"/>
    <mergeCell ref="O97:P97"/>
    <mergeCell ref="M94:N94"/>
    <mergeCell ref="O94:P94"/>
    <mergeCell ref="M95:N95"/>
    <mergeCell ref="O95:P95"/>
    <mergeCell ref="O100:P100"/>
    <mergeCell ref="L72:M72"/>
    <mergeCell ref="L73:M73"/>
    <mergeCell ref="L83:M83"/>
    <mergeCell ref="L84:M84"/>
    <mergeCell ref="M98:N98"/>
    <mergeCell ref="O98:P98"/>
    <mergeCell ref="M99:N99"/>
    <mergeCell ref="O99:P99"/>
    <mergeCell ref="M96:N96"/>
    <mergeCell ref="M100:N100"/>
    <mergeCell ref="M92:N92"/>
    <mergeCell ref="M85:N85"/>
    <mergeCell ref="M87:N87"/>
    <mergeCell ref="A63:F64"/>
    <mergeCell ref="L78:M78"/>
    <mergeCell ref="L76:O77"/>
    <mergeCell ref="L79:M79"/>
    <mergeCell ref="A66:A71"/>
    <mergeCell ref="L63:M63"/>
  </mergeCells>
  <conditionalFormatting sqref="B62 B4:B8 B10:B14 M4:M8 M10:M14 B25:B29 B31:B35 M25:M29 M31:M35 B44:B48 B50:B54 M44:M48 M50:M54 B66:B70 B72:B76">
    <cfRule type="expression" priority="1" dxfId="0" stopIfTrue="1">
      <formula>$G4&lt;&gt;$G5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5"/>
  <sheetViews>
    <sheetView tabSelected="1" zoomScale="75" zoomScaleNormal="75" workbookViewId="0" topLeftCell="C1">
      <selection activeCell="I26" sqref="I26"/>
    </sheetView>
  </sheetViews>
  <sheetFormatPr defaultColWidth="9.140625" defaultRowHeight="12.75"/>
  <cols>
    <col min="1" max="1" width="14.28125" style="0" customWidth="1"/>
    <col min="2" max="2" width="23.57421875" style="0" customWidth="1"/>
    <col min="3" max="10" width="25.7109375" style="0" customWidth="1"/>
    <col min="11" max="12" width="14.28125" style="0" customWidth="1"/>
  </cols>
  <sheetData>
    <row r="1" ht="23.25" customHeight="1"/>
    <row r="2" ht="23.25" customHeight="1"/>
    <row r="3" ht="23.25" customHeight="1" thickBot="1">
      <c r="D3" s="9"/>
    </row>
    <row r="4" spans="2:9" ht="23.25" customHeight="1" thickTop="1">
      <c r="B4" s="16"/>
      <c r="C4" s="126" t="s">
        <v>86</v>
      </c>
      <c r="D4" s="127"/>
      <c r="E4" s="127"/>
      <c r="F4" s="127"/>
      <c r="G4" s="127"/>
      <c r="H4" s="127"/>
      <c r="I4" s="219"/>
    </row>
    <row r="5" spans="2:9" ht="23.25" customHeight="1" thickBot="1">
      <c r="B5" s="17"/>
      <c r="C5" s="129"/>
      <c r="D5" s="119"/>
      <c r="E5" s="119"/>
      <c r="F5" s="119"/>
      <c r="G5" s="119"/>
      <c r="H5" s="119"/>
      <c r="I5" s="220"/>
    </row>
    <row r="6" spans="1:9" ht="23.25" customHeight="1" thickBot="1" thickTop="1">
      <c r="A6" s="9"/>
      <c r="B6" s="9"/>
      <c r="C6" s="216" t="s">
        <v>1</v>
      </c>
      <c r="D6" s="217"/>
      <c r="E6" s="48" t="s">
        <v>49</v>
      </c>
      <c r="F6" s="23" t="s">
        <v>48</v>
      </c>
      <c r="G6" s="64" t="s">
        <v>47</v>
      </c>
      <c r="H6" s="47" t="s">
        <v>50</v>
      </c>
      <c r="I6" s="63" t="s">
        <v>51</v>
      </c>
    </row>
    <row r="7" spans="1:9" ht="23.25" customHeight="1" thickTop="1">
      <c r="A7" s="9"/>
      <c r="B7" s="62"/>
      <c r="C7" s="218" t="s">
        <v>32</v>
      </c>
      <c r="D7" s="172"/>
      <c r="E7" s="49">
        <v>10</v>
      </c>
      <c r="F7" s="49">
        <v>6</v>
      </c>
      <c r="G7" s="43">
        <v>11</v>
      </c>
      <c r="H7" s="49">
        <f>E7+F7+G7</f>
        <v>27</v>
      </c>
      <c r="I7" s="114">
        <v>2</v>
      </c>
    </row>
    <row r="8" spans="1:9" ht="23.25" customHeight="1">
      <c r="A8" s="9"/>
      <c r="B8" s="62"/>
      <c r="C8" s="215" t="s">
        <v>16</v>
      </c>
      <c r="D8" s="174"/>
      <c r="E8" s="46">
        <v>8</v>
      </c>
      <c r="F8" s="46">
        <v>8</v>
      </c>
      <c r="G8" s="44">
        <v>12</v>
      </c>
      <c r="H8" s="49">
        <f aca="true" t="shared" si="0" ref="H8:H18">E8+F8+G8</f>
        <v>28</v>
      </c>
      <c r="I8" s="115">
        <v>1</v>
      </c>
    </row>
    <row r="9" spans="1:9" ht="23.25" customHeight="1">
      <c r="A9" s="9"/>
      <c r="B9" s="62"/>
      <c r="C9" s="215" t="s">
        <v>30</v>
      </c>
      <c r="D9" s="174"/>
      <c r="E9" s="46">
        <v>6</v>
      </c>
      <c r="F9" s="46">
        <v>10</v>
      </c>
      <c r="G9" s="44">
        <v>8</v>
      </c>
      <c r="H9" s="49">
        <f t="shared" si="0"/>
        <v>24</v>
      </c>
      <c r="I9" s="116">
        <v>3</v>
      </c>
    </row>
    <row r="10" spans="1:9" ht="23.25" customHeight="1">
      <c r="A10" s="9"/>
      <c r="B10" s="62"/>
      <c r="C10" s="215" t="s">
        <v>35</v>
      </c>
      <c r="D10" s="174"/>
      <c r="E10" s="46">
        <v>5</v>
      </c>
      <c r="F10" s="46">
        <v>1</v>
      </c>
      <c r="G10" s="44">
        <v>2</v>
      </c>
      <c r="H10" s="49">
        <f t="shared" si="0"/>
        <v>8</v>
      </c>
      <c r="I10" s="116">
        <v>6</v>
      </c>
    </row>
    <row r="11" spans="3:9" ht="23.25" customHeight="1">
      <c r="C11" s="125" t="s">
        <v>17</v>
      </c>
      <c r="D11" s="125"/>
      <c r="E11" s="46">
        <v>4</v>
      </c>
      <c r="F11" s="46">
        <v>4</v>
      </c>
      <c r="G11" s="44">
        <v>3</v>
      </c>
      <c r="H11" s="49">
        <f t="shared" si="0"/>
        <v>11</v>
      </c>
      <c r="I11" s="116">
        <v>5</v>
      </c>
    </row>
    <row r="12" spans="3:9" ht="23.25" customHeight="1">
      <c r="C12" s="125" t="s">
        <v>33</v>
      </c>
      <c r="D12" s="125"/>
      <c r="E12" s="44">
        <v>3</v>
      </c>
      <c r="F12" s="44" t="s">
        <v>74</v>
      </c>
      <c r="G12" s="44" t="s">
        <v>74</v>
      </c>
      <c r="H12" s="49">
        <v>3</v>
      </c>
      <c r="I12" s="116">
        <v>10</v>
      </c>
    </row>
    <row r="13" spans="3:9" ht="23.25" customHeight="1">
      <c r="C13" s="221" t="s">
        <v>31</v>
      </c>
      <c r="D13" s="221"/>
      <c r="E13" s="46">
        <v>2</v>
      </c>
      <c r="F13" s="46" t="s">
        <v>74</v>
      </c>
      <c r="G13" s="44" t="s">
        <v>74</v>
      </c>
      <c r="H13" s="49">
        <v>2</v>
      </c>
      <c r="I13" s="116">
        <v>11</v>
      </c>
    </row>
    <row r="14" spans="3:9" ht="23.25" customHeight="1">
      <c r="C14" s="213" t="s">
        <v>75</v>
      </c>
      <c r="D14" s="214"/>
      <c r="E14" s="113" t="s">
        <v>74</v>
      </c>
      <c r="F14" s="46" t="s">
        <v>74</v>
      </c>
      <c r="G14" s="44" t="s">
        <v>82</v>
      </c>
      <c r="H14" s="49" t="s">
        <v>82</v>
      </c>
      <c r="I14" s="116" t="s">
        <v>74</v>
      </c>
    </row>
    <row r="15" spans="3:9" ht="23.25" customHeight="1">
      <c r="C15" s="211" t="s">
        <v>76</v>
      </c>
      <c r="D15" s="212"/>
      <c r="E15" s="46" t="s">
        <v>74</v>
      </c>
      <c r="F15" s="46" t="s">
        <v>74</v>
      </c>
      <c r="G15" s="44">
        <v>5</v>
      </c>
      <c r="H15" s="49">
        <v>5</v>
      </c>
      <c r="I15" s="116">
        <v>8</v>
      </c>
    </row>
    <row r="16" spans="3:9" ht="23.25" customHeight="1">
      <c r="C16" s="175" t="s">
        <v>56</v>
      </c>
      <c r="D16" s="174"/>
      <c r="E16" s="46" t="s">
        <v>74</v>
      </c>
      <c r="F16" s="46">
        <v>3</v>
      </c>
      <c r="G16" s="44">
        <v>4</v>
      </c>
      <c r="H16" s="49">
        <v>7</v>
      </c>
      <c r="I16" s="116">
        <v>7</v>
      </c>
    </row>
    <row r="17" spans="3:9" ht="23.25" customHeight="1">
      <c r="C17" s="175" t="s">
        <v>55</v>
      </c>
      <c r="D17" s="174"/>
      <c r="E17" s="46" t="s">
        <v>74</v>
      </c>
      <c r="F17" s="46">
        <v>5</v>
      </c>
      <c r="G17" s="44">
        <v>7</v>
      </c>
      <c r="H17" s="49">
        <v>12</v>
      </c>
      <c r="I17" s="116">
        <v>4</v>
      </c>
    </row>
    <row r="18" spans="3:9" ht="23.25" customHeight="1">
      <c r="C18" s="125" t="s">
        <v>34</v>
      </c>
      <c r="D18" s="125"/>
      <c r="E18" s="44">
        <v>1</v>
      </c>
      <c r="F18" s="44">
        <v>2</v>
      </c>
      <c r="G18" s="44">
        <v>1</v>
      </c>
      <c r="H18" s="49">
        <f t="shared" si="0"/>
        <v>4</v>
      </c>
      <c r="I18" s="117">
        <v>9</v>
      </c>
    </row>
    <row r="19" spans="3:9" ht="23.25" customHeight="1">
      <c r="C19" s="177" t="s">
        <v>27</v>
      </c>
      <c r="D19" s="177"/>
      <c r="E19" s="44"/>
      <c r="F19" s="44"/>
      <c r="G19" s="44"/>
      <c r="H19" s="44"/>
      <c r="I19" s="117"/>
    </row>
    <row r="20" spans="2:9" ht="23.25" customHeight="1">
      <c r="B20" s="118"/>
      <c r="C20" s="215" t="s">
        <v>35</v>
      </c>
      <c r="D20" s="174"/>
      <c r="E20" s="44">
        <v>5</v>
      </c>
      <c r="F20" s="44">
        <v>1</v>
      </c>
      <c r="G20" s="44">
        <v>2</v>
      </c>
      <c r="H20" s="44">
        <f>E20+F20+G20</f>
        <v>8</v>
      </c>
      <c r="I20" s="117">
        <v>1</v>
      </c>
    </row>
    <row r="21" spans="3:9" ht="23.25" customHeight="1">
      <c r="C21" s="125" t="s">
        <v>34</v>
      </c>
      <c r="D21" s="125"/>
      <c r="E21" s="44">
        <v>1</v>
      </c>
      <c r="F21" s="44">
        <v>2</v>
      </c>
      <c r="G21" s="20">
        <v>1</v>
      </c>
      <c r="H21" s="44">
        <f>E21+F21+G21</f>
        <v>4</v>
      </c>
      <c r="I21" s="115">
        <v>2</v>
      </c>
    </row>
    <row r="22" spans="3:9" ht="23.25" customHeight="1">
      <c r="C22" s="166"/>
      <c r="D22" s="166"/>
      <c r="E22" s="45"/>
      <c r="F22" s="45"/>
      <c r="G22" s="45"/>
      <c r="H22" s="21"/>
      <c r="I22" s="21"/>
    </row>
    <row r="23" ht="23.25" customHeight="1"/>
    <row r="24" spans="4:5" ht="23.25" customHeight="1">
      <c r="D24" t="s">
        <v>52</v>
      </c>
      <c r="E24" t="s">
        <v>53</v>
      </c>
    </row>
    <row r="25" ht="23.25" customHeight="1">
      <c r="E25" t="s">
        <v>54</v>
      </c>
    </row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</sheetData>
  <mergeCells count="18">
    <mergeCell ref="C17:D17"/>
    <mergeCell ref="C16:D16"/>
    <mergeCell ref="C22:D22"/>
    <mergeCell ref="C4:I5"/>
    <mergeCell ref="C20:D20"/>
    <mergeCell ref="C21:D21"/>
    <mergeCell ref="C18:D18"/>
    <mergeCell ref="C19:D19"/>
    <mergeCell ref="C12:D12"/>
    <mergeCell ref="C13:D13"/>
    <mergeCell ref="C6:D6"/>
    <mergeCell ref="C7:D7"/>
    <mergeCell ref="C8:D8"/>
    <mergeCell ref="C9:D9"/>
    <mergeCell ref="C15:D15"/>
    <mergeCell ref="C14:D14"/>
    <mergeCell ref="C10:D10"/>
    <mergeCell ref="C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Arvi</cp:lastModifiedBy>
  <cp:lastPrinted>2005-08-11T14:43:31Z</cp:lastPrinted>
  <dcterms:created xsi:type="dcterms:W3CDTF">2005-08-11T06:51:09Z</dcterms:created>
  <dcterms:modified xsi:type="dcterms:W3CDTF">2006-09-25T16:25:21Z</dcterms:modified>
  <cp:category/>
  <cp:version/>
  <cp:contentType/>
  <cp:contentStatus/>
</cp:coreProperties>
</file>