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11640" tabRatio="687" activeTab="3"/>
  </bookViews>
  <sheets>
    <sheet name="Nurmsi 6. Mai" sheetId="1" r:id="rId1"/>
    <sheet name="Nurmsi 1.juuli" sheetId="2" r:id="rId2"/>
    <sheet name="Nurmsi 17.September" sheetId="3" r:id="rId3"/>
    <sheet name="EMV KOKKU 2006" sheetId="4" r:id="rId4"/>
  </sheets>
  <definedNames/>
  <calcPr fullCalcOnLoad="1"/>
</workbook>
</file>

<file path=xl/sharedStrings.xml><?xml version="1.0" encoding="utf-8"?>
<sst xmlns="http://schemas.openxmlformats.org/spreadsheetml/2006/main" count="396" uniqueCount="69">
  <si>
    <t>Võistluskokkuvõte</t>
  </si>
  <si>
    <t>Eesti Meistrivõistluste esimene etapp RC-2M Nurmsi 24. Aprill 2005.a.</t>
  </si>
  <si>
    <t>I tuur</t>
  </si>
  <si>
    <t>Võistleja</t>
  </si>
  <si>
    <t>Punkte erinevates tuurides</t>
  </si>
  <si>
    <t>Punkte kokku</t>
  </si>
  <si>
    <t>Koht EMV arvestuses</t>
  </si>
  <si>
    <t>Koht EMV Noorte arvestuses</t>
  </si>
  <si>
    <t>Võistleja ja klubi</t>
  </si>
  <si>
    <t>Harjutus A</t>
  </si>
  <si>
    <t>Harjutus B</t>
  </si>
  <si>
    <t>Kokku</t>
  </si>
  <si>
    <t>Priit Leomar</t>
  </si>
  <si>
    <t>Aeg</t>
  </si>
  <si>
    <t xml:space="preserve">Maan </t>
  </si>
  <si>
    <t>Punktid</t>
  </si>
  <si>
    <t>Maan</t>
  </si>
  <si>
    <t>Tõnu Holst</t>
  </si>
  <si>
    <t>Ants Selgoja</t>
  </si>
  <si>
    <t>Taavi Tikk</t>
  </si>
  <si>
    <t>Aleksei Kotsulu</t>
  </si>
  <si>
    <t>Pärtel Peeter Kruuv</t>
  </si>
  <si>
    <t>II tuur</t>
  </si>
  <si>
    <t>III tuur</t>
  </si>
  <si>
    <t>IV tuur</t>
  </si>
  <si>
    <t>V tuur</t>
  </si>
  <si>
    <t>VI tuur</t>
  </si>
  <si>
    <t>Igor Veselov</t>
  </si>
  <si>
    <t>Eesti Meistrivõistluste esimene etapp RC-2M Nurmsi 6. mai 2006</t>
  </si>
  <si>
    <t>I (1000)</t>
  </si>
  <si>
    <t>II (907)</t>
  </si>
  <si>
    <t>III (745)</t>
  </si>
  <si>
    <t>IV (542)</t>
  </si>
  <si>
    <t>II (999)</t>
  </si>
  <si>
    <t>III (716)</t>
  </si>
  <si>
    <t>IV (707)</t>
  </si>
  <si>
    <t>907(1000)</t>
  </si>
  <si>
    <t>716(1000)</t>
  </si>
  <si>
    <t>1623(2000)</t>
  </si>
  <si>
    <t>Sulgudes olev number näitab punkte noorte arvestuses!!!</t>
  </si>
  <si>
    <t>Eesti Meistrivõistluste teine etapp RC-2M Nurmsi 1. juuli 2006</t>
  </si>
  <si>
    <t>Eesti Meistrivõistluste kolmas etapp RC-2M Nurmsi 17. september 2006</t>
  </si>
  <si>
    <t>Priit Auväärt</t>
  </si>
  <si>
    <t>Enn Paluvere</t>
  </si>
  <si>
    <t>Laur Kaasik</t>
  </si>
  <si>
    <t>-</t>
  </si>
  <si>
    <t>III</t>
  </si>
  <si>
    <t>IV</t>
  </si>
  <si>
    <t>VI</t>
  </si>
  <si>
    <t>V</t>
  </si>
  <si>
    <t>II (952)</t>
  </si>
  <si>
    <t>III(859)</t>
  </si>
  <si>
    <t>VI(496)</t>
  </si>
  <si>
    <t>IV(733)</t>
  </si>
  <si>
    <t>V(712)</t>
  </si>
  <si>
    <t>Arvesse lähevad kaks paremat tulemust kolmest!!!!</t>
  </si>
  <si>
    <t>I</t>
  </si>
  <si>
    <t>II</t>
  </si>
  <si>
    <t>VII</t>
  </si>
  <si>
    <t>VIII</t>
  </si>
  <si>
    <t>712(1000)</t>
  </si>
  <si>
    <t xml:space="preserve">Koht EMV </t>
  </si>
  <si>
    <t>arvestuses</t>
  </si>
  <si>
    <t>Koht EMV</t>
  </si>
  <si>
    <t xml:space="preserve"> Noorte arvestuses</t>
  </si>
  <si>
    <t>Nurmsi</t>
  </si>
  <si>
    <t xml:space="preserve"> 17. Sept.</t>
  </si>
  <si>
    <t xml:space="preserve"> </t>
  </si>
  <si>
    <t>RC-2M Eesti Meistrivõistluste kokkuvõte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</si>
</sst>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left" indent="2"/>
    </xf>
    <xf numFmtId="1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5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6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33" xfId="0" applyBorder="1" applyAlignment="1">
      <alignment/>
    </xf>
    <xf numFmtId="0" fontId="6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" fontId="9" fillId="2" borderId="5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 quotePrefix="1">
      <alignment horizontal="center"/>
    </xf>
    <xf numFmtId="1" fontId="7" fillId="2" borderId="13" xfId="0" applyNumberFormat="1" applyFont="1" applyFill="1" applyBorder="1" applyAlignment="1" quotePrefix="1">
      <alignment horizontal="center"/>
    </xf>
    <xf numFmtId="1" fontId="6" fillId="2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0" borderId="4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1"/>
  <sheetViews>
    <sheetView workbookViewId="0" topLeftCell="A16">
      <selection activeCell="M7" sqref="M7:N7"/>
    </sheetView>
  </sheetViews>
  <sheetFormatPr defaultColWidth="9.140625" defaultRowHeight="12.75"/>
  <cols>
    <col min="1" max="1" width="11.140625" style="0" customWidth="1"/>
    <col min="15" max="18" width="11.140625" style="0" customWidth="1"/>
    <col min="19" max="19" width="22.8515625" style="0" customWidth="1"/>
    <col min="20" max="20" width="23.28125" style="0" customWidth="1"/>
    <col min="21" max="21" width="27.8515625" style="0" customWidth="1"/>
  </cols>
  <sheetData>
    <row r="1" spans="4:21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U1" s="5"/>
    </row>
    <row r="2" spans="2:21" ht="24" thickBot="1">
      <c r="B2" s="6"/>
      <c r="C2" s="6"/>
      <c r="E2" s="7"/>
      <c r="F2" s="7" t="s">
        <v>28</v>
      </c>
      <c r="G2" s="7"/>
      <c r="H2" s="3"/>
      <c r="I2" s="3"/>
      <c r="J2" s="3"/>
      <c r="K2" s="3"/>
      <c r="U2" s="5"/>
    </row>
    <row r="3" spans="1:21" ht="19.5" thickBot="1" thickTop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M3" s="139" t="s">
        <v>3</v>
      </c>
      <c r="N3" s="140"/>
      <c r="O3" s="141" t="s">
        <v>4</v>
      </c>
      <c r="P3" s="142"/>
      <c r="Q3" s="142"/>
      <c r="R3" s="142"/>
      <c r="S3" s="8" t="s">
        <v>5</v>
      </c>
      <c r="T3" s="9" t="s">
        <v>6</v>
      </c>
      <c r="U3" s="9" t="s">
        <v>7</v>
      </c>
    </row>
    <row r="4" spans="1:21" ht="19.5" thickBot="1" thickTop="1">
      <c r="A4" s="130" t="s">
        <v>8</v>
      </c>
      <c r="B4" s="131"/>
      <c r="C4" s="130" t="s">
        <v>9</v>
      </c>
      <c r="D4" s="130"/>
      <c r="E4" s="130"/>
      <c r="F4" s="105"/>
      <c r="G4" s="130" t="s">
        <v>10</v>
      </c>
      <c r="H4" s="91"/>
      <c r="I4" s="91"/>
      <c r="J4" s="105"/>
      <c r="K4" s="130" t="s">
        <v>11</v>
      </c>
      <c r="M4" s="143" t="s">
        <v>12</v>
      </c>
      <c r="N4" s="144"/>
      <c r="O4" s="44">
        <v>2000</v>
      </c>
      <c r="P4" s="45">
        <v>1785</v>
      </c>
      <c r="Q4" s="45">
        <v>1741</v>
      </c>
      <c r="R4" s="45">
        <v>2000</v>
      </c>
      <c r="S4" s="46">
        <f>O4+P4+Q4+R4</f>
        <v>7526</v>
      </c>
      <c r="T4" s="47" t="s">
        <v>29</v>
      </c>
      <c r="U4" s="48"/>
    </row>
    <row r="5" spans="1:21" ht="18.75" thickBot="1">
      <c r="A5" s="103"/>
      <c r="B5" s="104"/>
      <c r="C5" s="10" t="s">
        <v>13</v>
      </c>
      <c r="D5" s="11" t="s">
        <v>14</v>
      </c>
      <c r="E5" s="12" t="s">
        <v>11</v>
      </c>
      <c r="F5" s="12" t="s">
        <v>15</v>
      </c>
      <c r="G5" s="10" t="s">
        <v>13</v>
      </c>
      <c r="H5" s="12" t="s">
        <v>16</v>
      </c>
      <c r="I5" s="12" t="s">
        <v>11</v>
      </c>
      <c r="J5" s="12" t="s">
        <v>15</v>
      </c>
      <c r="K5" s="132"/>
      <c r="L5" s="1"/>
      <c r="M5" s="135" t="s">
        <v>17</v>
      </c>
      <c r="N5" s="136"/>
      <c r="O5" s="40">
        <v>1863</v>
      </c>
      <c r="P5" s="40">
        <v>1595</v>
      </c>
      <c r="Q5" s="40">
        <v>1888</v>
      </c>
      <c r="R5" s="40">
        <v>1478</v>
      </c>
      <c r="S5" s="41">
        <f>O5+P5+Q5+R5</f>
        <v>6824</v>
      </c>
      <c r="T5" s="42" t="s">
        <v>30</v>
      </c>
      <c r="U5" s="49" t="s">
        <v>29</v>
      </c>
    </row>
    <row r="6" spans="1:21" ht="18">
      <c r="A6" s="125" t="s">
        <v>12</v>
      </c>
      <c r="B6" s="126"/>
      <c r="C6" s="13">
        <v>349</v>
      </c>
      <c r="D6" s="14">
        <v>0</v>
      </c>
      <c r="E6" s="14">
        <v>349</v>
      </c>
      <c r="F6" s="15">
        <v>1000</v>
      </c>
      <c r="G6" s="14">
        <v>117</v>
      </c>
      <c r="H6" s="14">
        <v>95</v>
      </c>
      <c r="I6" s="14">
        <v>212</v>
      </c>
      <c r="J6" s="16">
        <v>1000</v>
      </c>
      <c r="K6" s="16">
        <f>F6+J6</f>
        <v>2000</v>
      </c>
      <c r="M6" s="135" t="s">
        <v>18</v>
      </c>
      <c r="N6" s="136"/>
      <c r="O6" s="40">
        <v>1067</v>
      </c>
      <c r="P6" s="40">
        <v>1591</v>
      </c>
      <c r="Q6" s="40">
        <v>1278</v>
      </c>
      <c r="R6" s="43">
        <v>1668</v>
      </c>
      <c r="S6" s="41">
        <f>O6+P6+Q6+R6</f>
        <v>5604</v>
      </c>
      <c r="T6" s="42" t="s">
        <v>31</v>
      </c>
      <c r="U6" s="49"/>
    </row>
    <row r="7" spans="1:21" ht="18.75" thickBot="1">
      <c r="A7" s="123" t="s">
        <v>17</v>
      </c>
      <c r="B7" s="124"/>
      <c r="C7" s="17">
        <v>306</v>
      </c>
      <c r="D7" s="18">
        <v>0</v>
      </c>
      <c r="E7" s="18">
        <v>306</v>
      </c>
      <c r="F7" s="15">
        <v>877</v>
      </c>
      <c r="G7" s="18">
        <v>114</v>
      </c>
      <c r="H7" s="18">
        <v>95</v>
      </c>
      <c r="I7" s="18">
        <v>209</v>
      </c>
      <c r="J7" s="16">
        <v>986</v>
      </c>
      <c r="K7" s="16">
        <f>F7+J7</f>
        <v>1863</v>
      </c>
      <c r="M7" s="137" t="s">
        <v>27</v>
      </c>
      <c r="N7" s="138"/>
      <c r="O7" s="50">
        <v>1062</v>
      </c>
      <c r="P7" s="50">
        <v>1255</v>
      </c>
      <c r="Q7" s="50">
        <v>1439</v>
      </c>
      <c r="R7" s="50">
        <v>322</v>
      </c>
      <c r="S7" s="51">
        <f>O7+P7+Q7+R7</f>
        <v>4078</v>
      </c>
      <c r="T7" s="53" t="s">
        <v>32</v>
      </c>
      <c r="U7" s="54"/>
    </row>
    <row r="8" spans="1:21" ht="18">
      <c r="A8" s="123" t="s">
        <v>18</v>
      </c>
      <c r="B8" s="124"/>
      <c r="C8" s="17">
        <v>109</v>
      </c>
      <c r="D8" s="18">
        <v>0</v>
      </c>
      <c r="E8" s="18">
        <v>109</v>
      </c>
      <c r="F8" s="15">
        <v>312</v>
      </c>
      <c r="G8" s="18">
        <v>120</v>
      </c>
      <c r="H8" s="18">
        <v>40</v>
      </c>
      <c r="I8" s="18">
        <v>160</v>
      </c>
      <c r="J8" s="16">
        <v>755</v>
      </c>
      <c r="K8" s="16">
        <f>F8+J8</f>
        <v>1067</v>
      </c>
      <c r="L8" s="19"/>
      <c r="M8" s="133"/>
      <c r="N8" s="133"/>
      <c r="O8" s="35"/>
      <c r="P8" s="35"/>
      <c r="Q8" s="35"/>
      <c r="R8" s="35"/>
      <c r="S8" s="38"/>
      <c r="T8" s="36"/>
      <c r="U8" s="36"/>
    </row>
    <row r="9" spans="1:21" ht="18">
      <c r="A9" s="123" t="s">
        <v>27</v>
      </c>
      <c r="B9" s="124"/>
      <c r="C9" s="17">
        <v>178</v>
      </c>
      <c r="D9" s="18">
        <v>0</v>
      </c>
      <c r="E9" s="18">
        <v>178</v>
      </c>
      <c r="F9" s="15">
        <v>510</v>
      </c>
      <c r="G9" s="18">
        <v>117</v>
      </c>
      <c r="H9" s="18">
        <v>0</v>
      </c>
      <c r="I9" s="18">
        <v>117</v>
      </c>
      <c r="J9" s="16">
        <v>552</v>
      </c>
      <c r="K9" s="16">
        <f>F9+J9</f>
        <v>1062</v>
      </c>
      <c r="L9" s="19"/>
      <c r="M9" s="133"/>
      <c r="N9" s="133"/>
      <c r="O9" s="39"/>
      <c r="P9" s="35"/>
      <c r="Q9" s="35"/>
      <c r="R9" s="35"/>
      <c r="S9" s="38"/>
      <c r="T9" s="36"/>
      <c r="U9" s="36"/>
    </row>
    <row r="10" spans="1:21" ht="18">
      <c r="A10" s="25"/>
      <c r="B10" s="25"/>
      <c r="C10" s="26"/>
      <c r="D10" s="1"/>
      <c r="E10" s="1"/>
      <c r="F10" s="27"/>
      <c r="G10" s="1"/>
      <c r="H10" s="2"/>
      <c r="I10" s="1"/>
      <c r="J10" s="27"/>
      <c r="K10" s="1"/>
      <c r="O10" s="29"/>
      <c r="P10" s="29"/>
      <c r="Q10" s="29"/>
      <c r="R10" s="29"/>
      <c r="U10" s="5"/>
    </row>
    <row r="11" spans="4:21" ht="18">
      <c r="D11" s="3"/>
      <c r="E11" s="3"/>
      <c r="F11" s="3"/>
      <c r="G11" s="3"/>
      <c r="H11" s="3"/>
      <c r="I11" s="3"/>
      <c r="J11" s="3"/>
      <c r="K11" s="3"/>
      <c r="M11" s="28"/>
      <c r="U11" s="5"/>
    </row>
    <row r="12" spans="2:21" ht="24" thickBot="1">
      <c r="B12" s="6"/>
      <c r="C12" s="6"/>
      <c r="E12" s="7"/>
      <c r="F12" s="7" t="s">
        <v>28</v>
      </c>
      <c r="G12" s="7"/>
      <c r="H12" s="3"/>
      <c r="I12" s="3"/>
      <c r="J12" s="3"/>
      <c r="K12" s="3"/>
      <c r="Q12" s="1"/>
      <c r="R12" s="1"/>
      <c r="S12" s="1"/>
      <c r="U12" s="5"/>
    </row>
    <row r="13" spans="1:21" ht="19.5" thickBot="1" thickTop="1">
      <c r="A13" s="127" t="s">
        <v>22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9"/>
      <c r="M13" s="134"/>
      <c r="N13" s="134"/>
      <c r="O13" s="36"/>
      <c r="P13" s="36"/>
      <c r="Q13" s="1"/>
      <c r="R13" s="1"/>
      <c r="S13" s="30"/>
      <c r="U13" s="5"/>
    </row>
    <row r="14" spans="1:21" ht="17.25" thickBot="1" thickTop="1">
      <c r="A14" s="130" t="s">
        <v>8</v>
      </c>
      <c r="B14" s="131"/>
      <c r="C14" s="130" t="s">
        <v>9</v>
      </c>
      <c r="D14" s="130"/>
      <c r="E14" s="130"/>
      <c r="F14" s="105"/>
      <c r="G14" s="130" t="s">
        <v>10</v>
      </c>
      <c r="H14" s="91"/>
      <c r="I14" s="91"/>
      <c r="J14" s="105"/>
      <c r="K14" s="130" t="s">
        <v>11</v>
      </c>
      <c r="M14" s="133"/>
      <c r="N14" s="133"/>
      <c r="O14" s="31"/>
      <c r="P14" s="31"/>
      <c r="Q14" s="1"/>
      <c r="R14" s="1"/>
      <c r="S14" s="32"/>
      <c r="U14" s="5"/>
    </row>
    <row r="15" spans="1:21" ht="16.5" thickBot="1">
      <c r="A15" s="103"/>
      <c r="B15" s="104"/>
      <c r="C15" s="10" t="s">
        <v>13</v>
      </c>
      <c r="D15" s="12" t="s">
        <v>14</v>
      </c>
      <c r="E15" s="12" t="s">
        <v>11</v>
      </c>
      <c r="F15" s="12" t="s">
        <v>15</v>
      </c>
      <c r="G15" s="10" t="s">
        <v>13</v>
      </c>
      <c r="H15" s="12" t="s">
        <v>14</v>
      </c>
      <c r="I15" s="12" t="s">
        <v>11</v>
      </c>
      <c r="J15" s="12" t="s">
        <v>15</v>
      </c>
      <c r="K15" s="132"/>
      <c r="M15" s="133"/>
      <c r="N15" s="133"/>
      <c r="O15" s="31"/>
      <c r="P15" s="31"/>
      <c r="Q15" s="1"/>
      <c r="R15" s="1"/>
      <c r="S15" s="32"/>
      <c r="U15" s="5"/>
    </row>
    <row r="16" spans="1:21" ht="12.75">
      <c r="A16" s="125" t="s">
        <v>12</v>
      </c>
      <c r="B16" s="126"/>
      <c r="C16" s="13">
        <v>179</v>
      </c>
      <c r="D16" s="14">
        <v>95</v>
      </c>
      <c r="E16" s="14">
        <f>C16+D16</f>
        <v>274</v>
      </c>
      <c r="F16" s="16">
        <v>1000</v>
      </c>
      <c r="G16" s="14">
        <v>112</v>
      </c>
      <c r="H16" s="14">
        <v>30</v>
      </c>
      <c r="I16" s="14">
        <f>G16+H16</f>
        <v>142</v>
      </c>
      <c r="J16" s="16">
        <v>785</v>
      </c>
      <c r="K16" s="16">
        <f>J16+F16</f>
        <v>1785</v>
      </c>
      <c r="M16" s="133"/>
      <c r="N16" s="133"/>
      <c r="O16" s="31"/>
      <c r="P16" s="33"/>
      <c r="Q16" s="1"/>
      <c r="R16" s="1"/>
      <c r="S16" s="32"/>
      <c r="U16" s="5"/>
    </row>
    <row r="17" spans="1:21" ht="12.75">
      <c r="A17" s="123" t="s">
        <v>17</v>
      </c>
      <c r="B17" s="124"/>
      <c r="C17" s="17">
        <v>163</v>
      </c>
      <c r="D17" s="18">
        <v>0</v>
      </c>
      <c r="E17" s="14">
        <f>C17+D17</f>
        <v>163</v>
      </c>
      <c r="F17" s="16">
        <v>595</v>
      </c>
      <c r="G17" s="18">
        <v>106</v>
      </c>
      <c r="H17" s="18">
        <v>75</v>
      </c>
      <c r="I17" s="14">
        <f>G17+H17</f>
        <v>181</v>
      </c>
      <c r="J17" s="16">
        <v>1000</v>
      </c>
      <c r="K17" s="16">
        <f>J17+F17</f>
        <v>1595</v>
      </c>
      <c r="M17" s="133"/>
      <c r="N17" s="133"/>
      <c r="O17" s="31"/>
      <c r="P17" s="31"/>
      <c r="Q17" s="1"/>
      <c r="R17" s="1"/>
      <c r="S17" s="32"/>
      <c r="U17" s="5"/>
    </row>
    <row r="18" spans="1:21" ht="12.75">
      <c r="A18" s="123" t="s">
        <v>18</v>
      </c>
      <c r="B18" s="124"/>
      <c r="C18" s="17">
        <v>192</v>
      </c>
      <c r="D18" s="18">
        <v>0</v>
      </c>
      <c r="E18" s="14">
        <f>C18+D18</f>
        <v>192</v>
      </c>
      <c r="F18" s="16">
        <v>701</v>
      </c>
      <c r="G18" s="18">
        <v>106</v>
      </c>
      <c r="H18" s="18">
        <v>55</v>
      </c>
      <c r="I18" s="14">
        <f>G18+H18</f>
        <v>161</v>
      </c>
      <c r="J18" s="16">
        <v>890</v>
      </c>
      <c r="K18" s="16">
        <f>J18+F18</f>
        <v>1591</v>
      </c>
      <c r="M18" s="133"/>
      <c r="N18" s="133"/>
      <c r="O18" s="31"/>
      <c r="P18" s="33"/>
      <c r="Q18" s="1"/>
      <c r="R18" s="1"/>
      <c r="S18" s="1"/>
      <c r="U18" s="5"/>
    </row>
    <row r="19" spans="1:21" ht="12.75">
      <c r="A19" s="123" t="s">
        <v>27</v>
      </c>
      <c r="B19" s="124"/>
      <c r="C19" s="17">
        <v>70</v>
      </c>
      <c r="D19" s="18">
        <v>0</v>
      </c>
      <c r="E19" s="14">
        <f>C19+D19</f>
        <v>70</v>
      </c>
      <c r="F19" s="16">
        <v>255</v>
      </c>
      <c r="G19" s="18">
        <v>86</v>
      </c>
      <c r="H19" s="18">
        <v>95</v>
      </c>
      <c r="I19" s="14">
        <f>G19+H19</f>
        <v>181</v>
      </c>
      <c r="J19" s="16">
        <v>1000</v>
      </c>
      <c r="K19" s="16">
        <f>J19+F19</f>
        <v>1255</v>
      </c>
      <c r="M19" s="133"/>
      <c r="N19" s="133"/>
      <c r="O19" s="31"/>
      <c r="P19" s="31"/>
      <c r="Q19" s="1"/>
      <c r="R19" s="1"/>
      <c r="S19" s="1"/>
      <c r="U19" s="5"/>
    </row>
    <row r="20" spans="1:21" ht="12.75">
      <c r="A20" s="25"/>
      <c r="B20" s="25"/>
      <c r="C20" s="26"/>
      <c r="D20" s="1"/>
      <c r="E20" s="1"/>
      <c r="F20" s="35"/>
      <c r="G20" s="1"/>
      <c r="H20" s="1"/>
      <c r="I20" s="1"/>
      <c r="J20" s="35"/>
      <c r="K20" s="35"/>
      <c r="M20" s="25"/>
      <c r="N20" s="25"/>
      <c r="O20" s="31"/>
      <c r="P20" s="31"/>
      <c r="Q20" s="1"/>
      <c r="R20" s="1"/>
      <c r="S20" s="1"/>
      <c r="U20" s="5"/>
    </row>
    <row r="21" spans="4:21" ht="12.75">
      <c r="D21" s="3"/>
      <c r="E21" s="3"/>
      <c r="F21" s="3"/>
      <c r="G21" s="3"/>
      <c r="H21" s="3"/>
      <c r="I21" s="3"/>
      <c r="J21" s="3"/>
      <c r="K21" s="3"/>
      <c r="U21" s="5"/>
    </row>
    <row r="22" spans="2:21" ht="24" thickBot="1">
      <c r="B22" s="6"/>
      <c r="C22" s="6"/>
      <c r="E22" s="7"/>
      <c r="F22" s="7" t="s">
        <v>28</v>
      </c>
      <c r="G22" s="7"/>
      <c r="H22" s="3"/>
      <c r="I22" s="3"/>
      <c r="J22" s="3"/>
      <c r="K22" s="3"/>
      <c r="U22" s="5"/>
    </row>
    <row r="23" spans="1:21" ht="17.25" thickBot="1" thickTop="1">
      <c r="A23" s="127" t="s">
        <v>23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9"/>
      <c r="U23" s="5"/>
    </row>
    <row r="24" spans="1:21" ht="17.25" thickBot="1" thickTop="1">
      <c r="A24" s="130" t="s">
        <v>8</v>
      </c>
      <c r="B24" s="131"/>
      <c r="C24" s="130" t="s">
        <v>9</v>
      </c>
      <c r="D24" s="130"/>
      <c r="E24" s="130"/>
      <c r="F24" s="105"/>
      <c r="G24" s="130" t="s">
        <v>10</v>
      </c>
      <c r="H24" s="91"/>
      <c r="I24" s="91"/>
      <c r="J24" s="105"/>
      <c r="K24" s="130" t="s">
        <v>11</v>
      </c>
      <c r="U24" s="5"/>
    </row>
    <row r="25" spans="1:21" ht="16.5" thickBot="1">
      <c r="A25" s="103"/>
      <c r="B25" s="104"/>
      <c r="C25" s="10" t="s">
        <v>13</v>
      </c>
      <c r="D25" s="12" t="s">
        <v>14</v>
      </c>
      <c r="E25" s="12" t="s">
        <v>11</v>
      </c>
      <c r="F25" s="12" t="s">
        <v>15</v>
      </c>
      <c r="G25" s="10" t="s">
        <v>13</v>
      </c>
      <c r="H25" s="12" t="s">
        <v>14</v>
      </c>
      <c r="I25" s="12" t="s">
        <v>11</v>
      </c>
      <c r="J25" s="12" t="s">
        <v>15</v>
      </c>
      <c r="K25" s="132"/>
      <c r="N25" s="34"/>
      <c r="U25" s="5"/>
    </row>
    <row r="26" spans="1:21" ht="12.75">
      <c r="A26" s="125" t="s">
        <v>12</v>
      </c>
      <c r="B26" s="126"/>
      <c r="C26" s="13">
        <v>294</v>
      </c>
      <c r="D26" s="14">
        <v>0</v>
      </c>
      <c r="E26" s="14">
        <f>C26+D26</f>
        <v>294</v>
      </c>
      <c r="F26" s="16">
        <v>741</v>
      </c>
      <c r="G26" s="14">
        <v>115</v>
      </c>
      <c r="H26" s="14">
        <v>100</v>
      </c>
      <c r="I26" s="14">
        <f>H26+G26</f>
        <v>215</v>
      </c>
      <c r="J26" s="16">
        <v>1000</v>
      </c>
      <c r="K26" s="16">
        <f>J26+F26</f>
        <v>1741</v>
      </c>
      <c r="U26" s="5"/>
    </row>
    <row r="27" spans="1:21" ht="12.75">
      <c r="A27" s="123" t="s">
        <v>17</v>
      </c>
      <c r="B27" s="124"/>
      <c r="C27" s="17">
        <v>297</v>
      </c>
      <c r="D27" s="18">
        <v>100</v>
      </c>
      <c r="E27" s="14">
        <f>C27+D27</f>
        <v>397</v>
      </c>
      <c r="F27" s="16">
        <v>1000</v>
      </c>
      <c r="G27" s="18">
        <v>111</v>
      </c>
      <c r="H27" s="18">
        <v>80</v>
      </c>
      <c r="I27" s="14">
        <f>H27+G27</f>
        <v>191</v>
      </c>
      <c r="J27" s="16">
        <v>888</v>
      </c>
      <c r="K27" s="16">
        <f>J27+F27</f>
        <v>1888</v>
      </c>
      <c r="U27" s="5"/>
    </row>
    <row r="28" spans="1:21" ht="12.75">
      <c r="A28" s="123" t="s">
        <v>18</v>
      </c>
      <c r="B28" s="124"/>
      <c r="C28" s="17">
        <v>203</v>
      </c>
      <c r="D28" s="18">
        <v>90</v>
      </c>
      <c r="E28" s="14">
        <f>C28+D28</f>
        <v>293</v>
      </c>
      <c r="F28" s="16">
        <v>738</v>
      </c>
      <c r="G28" s="18">
        <v>116</v>
      </c>
      <c r="H28" s="18">
        <v>0</v>
      </c>
      <c r="I28" s="14">
        <f>H28+G28</f>
        <v>116</v>
      </c>
      <c r="J28" s="16">
        <v>540</v>
      </c>
      <c r="K28" s="16">
        <f>J28+F28</f>
        <v>1278</v>
      </c>
      <c r="U28" s="5"/>
    </row>
    <row r="29" spans="1:21" ht="12.75">
      <c r="A29" s="123" t="s">
        <v>27</v>
      </c>
      <c r="B29" s="124"/>
      <c r="C29" s="17">
        <v>127</v>
      </c>
      <c r="D29" s="18">
        <v>75</v>
      </c>
      <c r="E29" s="14">
        <f>C29+D29</f>
        <v>202</v>
      </c>
      <c r="F29" s="16">
        <v>509</v>
      </c>
      <c r="G29" s="18">
        <v>120</v>
      </c>
      <c r="H29" s="18">
        <v>80</v>
      </c>
      <c r="I29" s="14">
        <f>H29+G29</f>
        <v>200</v>
      </c>
      <c r="J29" s="16">
        <v>930</v>
      </c>
      <c r="K29" s="16">
        <f>J29+F29</f>
        <v>1439</v>
      </c>
      <c r="U29" s="5"/>
    </row>
    <row r="30" spans="1:21" ht="18">
      <c r="A30" s="25"/>
      <c r="B30" s="25"/>
      <c r="C30" s="26"/>
      <c r="D30" s="1"/>
      <c r="E30" s="1"/>
      <c r="F30" s="27"/>
      <c r="G30" s="1"/>
      <c r="H30" s="2"/>
      <c r="I30" s="1"/>
      <c r="J30" s="27"/>
      <c r="K30" s="1"/>
      <c r="U30" s="5"/>
    </row>
    <row r="31" spans="4:21" ht="12.75">
      <c r="D31" s="3"/>
      <c r="E31" s="3"/>
      <c r="F31" s="3"/>
      <c r="G31" s="3"/>
      <c r="H31" s="3"/>
      <c r="I31" s="3"/>
      <c r="J31" s="3"/>
      <c r="K31" s="3"/>
      <c r="U31" s="5"/>
    </row>
    <row r="32" spans="2:21" ht="24" thickBot="1">
      <c r="B32" s="6"/>
      <c r="C32" s="6"/>
      <c r="E32" s="7"/>
      <c r="F32" s="7" t="s">
        <v>28</v>
      </c>
      <c r="G32" s="7"/>
      <c r="H32" s="3"/>
      <c r="I32" s="3"/>
      <c r="J32" s="3"/>
      <c r="K32" s="3"/>
      <c r="U32" s="5"/>
    </row>
    <row r="33" spans="1:21" ht="17.25" thickBot="1" thickTop="1">
      <c r="A33" s="127" t="s">
        <v>24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U33" s="5"/>
    </row>
    <row r="34" spans="1:21" ht="17.25" thickBot="1" thickTop="1">
      <c r="A34" s="130" t="s">
        <v>8</v>
      </c>
      <c r="B34" s="131"/>
      <c r="C34" s="130" t="s">
        <v>9</v>
      </c>
      <c r="D34" s="130"/>
      <c r="E34" s="130"/>
      <c r="F34" s="105"/>
      <c r="G34" s="130" t="s">
        <v>10</v>
      </c>
      <c r="H34" s="91"/>
      <c r="I34" s="91"/>
      <c r="J34" s="105"/>
      <c r="K34" s="130" t="s">
        <v>11</v>
      </c>
      <c r="U34" s="5"/>
    </row>
    <row r="35" spans="1:21" ht="16.5" thickBot="1">
      <c r="A35" s="103"/>
      <c r="B35" s="104"/>
      <c r="C35" s="10" t="s">
        <v>13</v>
      </c>
      <c r="D35" s="12" t="s">
        <v>14</v>
      </c>
      <c r="E35" s="12" t="s">
        <v>11</v>
      </c>
      <c r="F35" s="12" t="s">
        <v>15</v>
      </c>
      <c r="G35" s="10" t="s">
        <v>13</v>
      </c>
      <c r="H35" s="12" t="s">
        <v>14</v>
      </c>
      <c r="I35" s="12" t="s">
        <v>11</v>
      </c>
      <c r="J35" s="12" t="s">
        <v>15</v>
      </c>
      <c r="K35" s="132"/>
      <c r="U35" s="5"/>
    </row>
    <row r="36" spans="1:21" ht="12.75">
      <c r="A36" s="125" t="s">
        <v>12</v>
      </c>
      <c r="B36" s="126"/>
      <c r="C36" s="13">
        <v>279</v>
      </c>
      <c r="D36" s="14">
        <v>100</v>
      </c>
      <c r="E36" s="14">
        <f>D36+C36</f>
        <v>379</v>
      </c>
      <c r="F36" s="16">
        <v>1000</v>
      </c>
      <c r="G36" s="14">
        <v>84</v>
      </c>
      <c r="H36" s="14">
        <v>90</v>
      </c>
      <c r="I36" s="14">
        <f>H36+G36</f>
        <v>174</v>
      </c>
      <c r="J36" s="16">
        <v>1000</v>
      </c>
      <c r="K36" s="16">
        <f>J36+F36</f>
        <v>2000</v>
      </c>
      <c r="U36" s="5"/>
    </row>
    <row r="37" spans="1:21" ht="12.75">
      <c r="A37" s="123" t="s">
        <v>17</v>
      </c>
      <c r="B37" s="124"/>
      <c r="C37" s="17">
        <v>95</v>
      </c>
      <c r="D37" s="18">
        <v>95</v>
      </c>
      <c r="E37" s="14">
        <f>D37+C37</f>
        <v>190</v>
      </c>
      <c r="F37" s="16">
        <v>501</v>
      </c>
      <c r="G37" s="18">
        <v>105</v>
      </c>
      <c r="H37" s="18">
        <v>65</v>
      </c>
      <c r="I37" s="14">
        <f>H37+G37</f>
        <v>170</v>
      </c>
      <c r="J37" s="16">
        <v>977</v>
      </c>
      <c r="K37" s="16">
        <f>J37+F37</f>
        <v>1478</v>
      </c>
      <c r="U37" s="5"/>
    </row>
    <row r="38" spans="1:21" ht="12.75">
      <c r="A38" s="123" t="s">
        <v>18</v>
      </c>
      <c r="B38" s="124"/>
      <c r="C38" s="17">
        <v>234</v>
      </c>
      <c r="D38" s="18">
        <v>100</v>
      </c>
      <c r="E38" s="14">
        <f>D38+C38</f>
        <v>334</v>
      </c>
      <c r="F38" s="16">
        <v>881</v>
      </c>
      <c r="G38" s="18">
        <v>62</v>
      </c>
      <c r="H38" s="18">
        <v>75</v>
      </c>
      <c r="I38" s="14">
        <f>H38+G38</f>
        <v>137</v>
      </c>
      <c r="J38" s="16">
        <v>787</v>
      </c>
      <c r="K38" s="16">
        <f>J38+F38</f>
        <v>1668</v>
      </c>
      <c r="U38" s="5"/>
    </row>
    <row r="39" spans="1:21" ht="12.75">
      <c r="A39" s="123" t="s">
        <v>27</v>
      </c>
      <c r="B39" s="124"/>
      <c r="C39" s="17">
        <v>47</v>
      </c>
      <c r="D39" s="18">
        <v>75</v>
      </c>
      <c r="E39" s="14">
        <f>D39+C39</f>
        <v>122</v>
      </c>
      <c r="F39" s="16">
        <v>322</v>
      </c>
      <c r="G39" s="18">
        <v>0</v>
      </c>
      <c r="H39" s="18">
        <v>0</v>
      </c>
      <c r="I39" s="14">
        <f>H39+G39</f>
        <v>0</v>
      </c>
      <c r="J39" s="16">
        <f>I39*1000/218</f>
        <v>0</v>
      </c>
      <c r="K39" s="16">
        <f>J39+F39</f>
        <v>322</v>
      </c>
      <c r="U39" s="5"/>
    </row>
    <row r="40" spans="1:21" ht="12.75">
      <c r="A40" s="20"/>
      <c r="B40" s="21"/>
      <c r="C40" s="22"/>
      <c r="D40" s="23"/>
      <c r="E40" s="23"/>
      <c r="F40" s="24"/>
      <c r="G40" s="23"/>
      <c r="H40" s="23"/>
      <c r="I40" s="23"/>
      <c r="J40" s="24"/>
      <c r="K40" s="23"/>
      <c r="U40" s="5"/>
    </row>
    <row r="41" spans="1:21" ht="12.75">
      <c r="A41" s="25"/>
      <c r="B41" s="25"/>
      <c r="C41" s="26"/>
      <c r="D41" s="1"/>
      <c r="E41" s="1"/>
      <c r="F41" s="27"/>
      <c r="G41" s="1"/>
      <c r="H41" s="1"/>
      <c r="I41" s="1"/>
      <c r="J41" s="27"/>
      <c r="K41" s="1"/>
      <c r="U41" s="5"/>
    </row>
    <row r="42" spans="1:21" ht="12.75">
      <c r="A42" s="25"/>
      <c r="B42" s="25"/>
      <c r="C42" s="26"/>
      <c r="D42" s="1"/>
      <c r="E42" s="1"/>
      <c r="F42" s="27"/>
      <c r="G42" s="1"/>
      <c r="H42" s="1"/>
      <c r="I42" s="1"/>
      <c r="J42" s="27"/>
      <c r="K42" s="1"/>
      <c r="U42" s="5"/>
    </row>
    <row r="43" spans="1:21" ht="12.75">
      <c r="A43" s="25"/>
      <c r="B43" s="25"/>
      <c r="C43" s="26"/>
      <c r="D43" s="1"/>
      <c r="E43" s="1"/>
      <c r="F43" s="27"/>
      <c r="G43" s="1"/>
      <c r="H43" s="1"/>
      <c r="I43" s="1"/>
      <c r="J43" s="27"/>
      <c r="K43" s="1"/>
      <c r="U43" s="5"/>
    </row>
    <row r="44" spans="1:21" ht="12.75">
      <c r="A44" s="25"/>
      <c r="B44" s="25"/>
      <c r="C44" s="26"/>
      <c r="D44" s="1"/>
      <c r="E44" s="1"/>
      <c r="F44" s="27"/>
      <c r="G44" s="1"/>
      <c r="H44" s="1"/>
      <c r="I44" s="1"/>
      <c r="J44" s="27"/>
      <c r="K44" s="1"/>
      <c r="U44" s="5"/>
    </row>
    <row r="45" spans="1:21" ht="12.75">
      <c r="A45" s="25"/>
      <c r="B45" s="25"/>
      <c r="C45" s="26"/>
      <c r="D45" s="1"/>
      <c r="E45" s="1"/>
      <c r="F45" s="27"/>
      <c r="G45" s="1"/>
      <c r="H45" s="1"/>
      <c r="I45" s="1"/>
      <c r="J45" s="27"/>
      <c r="K45" s="1"/>
      <c r="U45" s="5"/>
    </row>
    <row r="46" spans="1:21" ht="18">
      <c r="A46" s="25"/>
      <c r="B46" s="25"/>
      <c r="C46" s="26"/>
      <c r="D46" s="1"/>
      <c r="E46" s="1"/>
      <c r="F46" s="27"/>
      <c r="G46" s="1"/>
      <c r="H46" s="2"/>
      <c r="I46" s="1"/>
      <c r="J46" s="27"/>
      <c r="K46" s="1"/>
      <c r="U46" s="5"/>
    </row>
    <row r="47" spans="4:21" ht="12.75">
      <c r="D47" s="3"/>
      <c r="E47" s="3"/>
      <c r="F47" s="3"/>
      <c r="G47" s="3"/>
      <c r="H47" s="3"/>
      <c r="I47" s="3"/>
      <c r="J47" s="3"/>
      <c r="K47" s="3"/>
      <c r="U47" s="5"/>
    </row>
    <row r="48" spans="2:21" ht="24" thickBot="1">
      <c r="B48" s="6"/>
      <c r="C48" s="6"/>
      <c r="E48" s="7"/>
      <c r="F48" s="7" t="s">
        <v>1</v>
      </c>
      <c r="G48" s="7"/>
      <c r="H48" s="3"/>
      <c r="I48" s="3"/>
      <c r="J48" s="3"/>
      <c r="K48" s="3"/>
      <c r="U48" s="5"/>
    </row>
    <row r="49" spans="1:21" ht="17.25" thickBot="1" thickTop="1">
      <c r="A49" s="127" t="s">
        <v>25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U49" s="5"/>
    </row>
    <row r="50" spans="1:21" ht="17.25" thickBot="1" thickTop="1">
      <c r="A50" s="130" t="s">
        <v>8</v>
      </c>
      <c r="B50" s="131"/>
      <c r="C50" s="130" t="s">
        <v>9</v>
      </c>
      <c r="D50" s="130"/>
      <c r="E50" s="130"/>
      <c r="F50" s="105"/>
      <c r="G50" s="130" t="s">
        <v>10</v>
      </c>
      <c r="H50" s="91"/>
      <c r="I50" s="91"/>
      <c r="J50" s="105"/>
      <c r="K50" s="130" t="s">
        <v>11</v>
      </c>
      <c r="U50" s="5"/>
    </row>
    <row r="51" spans="1:21" ht="16.5" thickBot="1">
      <c r="A51" s="103"/>
      <c r="B51" s="104"/>
      <c r="C51" s="10" t="s">
        <v>13</v>
      </c>
      <c r="D51" s="12" t="s">
        <v>14</v>
      </c>
      <c r="E51" s="12" t="s">
        <v>11</v>
      </c>
      <c r="F51" s="12" t="s">
        <v>15</v>
      </c>
      <c r="G51" s="10" t="s">
        <v>13</v>
      </c>
      <c r="H51" s="12" t="s">
        <v>14</v>
      </c>
      <c r="I51" s="12" t="s">
        <v>11</v>
      </c>
      <c r="J51" s="12" t="s">
        <v>15</v>
      </c>
      <c r="K51" s="132"/>
      <c r="U51" s="5"/>
    </row>
    <row r="52" spans="1:21" ht="12.75">
      <c r="A52" s="125" t="s">
        <v>12</v>
      </c>
      <c r="B52" s="126"/>
      <c r="C52" s="13">
        <v>165</v>
      </c>
      <c r="D52" s="14">
        <v>0</v>
      </c>
      <c r="E52" s="14">
        <f aca="true" t="shared" si="0" ref="E52:E57">D52+C52</f>
        <v>165</v>
      </c>
      <c r="F52" s="16">
        <f aca="true" t="shared" si="1" ref="F52:F57">E52*1000/412</f>
        <v>400.4854368932039</v>
      </c>
      <c r="G52" s="14">
        <v>119</v>
      </c>
      <c r="H52" s="14">
        <v>100</v>
      </c>
      <c r="I52" s="14">
        <f aca="true" t="shared" si="2" ref="I52:I57">H52+G52</f>
        <v>219</v>
      </c>
      <c r="J52" s="16">
        <f aca="true" t="shared" si="3" ref="J52:J57">I52*1000/219</f>
        <v>1000</v>
      </c>
      <c r="K52" s="16">
        <f aca="true" t="shared" si="4" ref="K52:K57">J52+F52</f>
        <v>1400.4854368932038</v>
      </c>
      <c r="U52" s="5"/>
    </row>
    <row r="53" spans="1:21" ht="12.75">
      <c r="A53" s="123" t="s">
        <v>17</v>
      </c>
      <c r="B53" s="124"/>
      <c r="C53" s="17">
        <v>3</v>
      </c>
      <c r="D53" s="18">
        <v>0</v>
      </c>
      <c r="E53" s="14">
        <f t="shared" si="0"/>
        <v>3</v>
      </c>
      <c r="F53" s="16">
        <f t="shared" si="1"/>
        <v>7.281553398058253</v>
      </c>
      <c r="G53" s="18">
        <v>7</v>
      </c>
      <c r="H53" s="18">
        <v>0</v>
      </c>
      <c r="I53" s="14">
        <f t="shared" si="2"/>
        <v>7</v>
      </c>
      <c r="J53" s="16">
        <f t="shared" si="3"/>
        <v>31.963470319634702</v>
      </c>
      <c r="K53" s="16">
        <f t="shared" si="4"/>
        <v>39.24502371769295</v>
      </c>
      <c r="U53" s="5"/>
    </row>
    <row r="54" spans="1:21" ht="12.75">
      <c r="A54" s="123" t="s">
        <v>18</v>
      </c>
      <c r="B54" s="124"/>
      <c r="C54" s="17">
        <v>200</v>
      </c>
      <c r="D54" s="18">
        <v>90</v>
      </c>
      <c r="E54" s="14">
        <f t="shared" si="0"/>
        <v>290</v>
      </c>
      <c r="F54" s="16">
        <f t="shared" si="1"/>
        <v>703.8834951456311</v>
      </c>
      <c r="G54" s="18">
        <v>110</v>
      </c>
      <c r="H54" s="18">
        <v>85</v>
      </c>
      <c r="I54" s="14">
        <f t="shared" si="2"/>
        <v>195</v>
      </c>
      <c r="J54" s="16">
        <f t="shared" si="3"/>
        <v>890.4109589041096</v>
      </c>
      <c r="K54" s="16">
        <f t="shared" si="4"/>
        <v>1594.2944540497406</v>
      </c>
      <c r="U54" s="5"/>
    </row>
    <row r="55" spans="1:21" ht="12.75">
      <c r="A55" s="123" t="s">
        <v>19</v>
      </c>
      <c r="B55" s="124"/>
      <c r="C55" s="17">
        <v>322</v>
      </c>
      <c r="D55" s="18">
        <v>90</v>
      </c>
      <c r="E55" s="14">
        <f t="shared" si="0"/>
        <v>412</v>
      </c>
      <c r="F55" s="16">
        <f t="shared" si="1"/>
        <v>1000</v>
      </c>
      <c r="G55" s="18">
        <v>118</v>
      </c>
      <c r="H55" s="18">
        <v>75</v>
      </c>
      <c r="I55" s="14">
        <f t="shared" si="2"/>
        <v>193</v>
      </c>
      <c r="J55" s="16">
        <f t="shared" si="3"/>
        <v>881.2785388127854</v>
      </c>
      <c r="K55" s="16">
        <f t="shared" si="4"/>
        <v>1881.2785388127854</v>
      </c>
      <c r="U55" s="5"/>
    </row>
    <row r="56" spans="1:21" ht="12.75">
      <c r="A56" s="123" t="s">
        <v>20</v>
      </c>
      <c r="B56" s="124"/>
      <c r="C56" s="17">
        <v>117</v>
      </c>
      <c r="D56" s="18">
        <v>0</v>
      </c>
      <c r="E56" s="14">
        <f t="shared" si="0"/>
        <v>117</v>
      </c>
      <c r="F56" s="16">
        <f t="shared" si="1"/>
        <v>283.9805825242718</v>
      </c>
      <c r="G56" s="18">
        <v>112</v>
      </c>
      <c r="H56" s="18">
        <v>0</v>
      </c>
      <c r="I56" s="14">
        <f t="shared" si="2"/>
        <v>112</v>
      </c>
      <c r="J56" s="16">
        <f t="shared" si="3"/>
        <v>511.41552511415523</v>
      </c>
      <c r="K56" s="16">
        <f t="shared" si="4"/>
        <v>795.3961076384271</v>
      </c>
      <c r="U56" s="5"/>
    </row>
    <row r="57" spans="1:21" ht="12.75">
      <c r="A57" s="123" t="s">
        <v>21</v>
      </c>
      <c r="B57" s="124"/>
      <c r="C57" s="17">
        <v>142</v>
      </c>
      <c r="D57" s="18">
        <v>0</v>
      </c>
      <c r="E57" s="14">
        <f t="shared" si="0"/>
        <v>142</v>
      </c>
      <c r="F57" s="16">
        <f t="shared" si="1"/>
        <v>344.6601941747573</v>
      </c>
      <c r="G57" s="18">
        <v>117</v>
      </c>
      <c r="H57" s="18">
        <v>85</v>
      </c>
      <c r="I57" s="14">
        <f t="shared" si="2"/>
        <v>202</v>
      </c>
      <c r="J57" s="16">
        <f t="shared" si="3"/>
        <v>922.3744292237443</v>
      </c>
      <c r="K57" s="16">
        <f t="shared" si="4"/>
        <v>1267.0346233985015</v>
      </c>
      <c r="U57" s="5"/>
    </row>
    <row r="58" spans="1:21" ht="12.75">
      <c r="A58" s="20"/>
      <c r="B58" s="21"/>
      <c r="C58" s="22"/>
      <c r="D58" s="23"/>
      <c r="E58" s="23"/>
      <c r="F58" s="24"/>
      <c r="G58" s="23"/>
      <c r="H58" s="23"/>
      <c r="I58" s="23"/>
      <c r="J58" s="24"/>
      <c r="K58" s="23"/>
      <c r="U58" s="5"/>
    </row>
    <row r="59" spans="1:21" ht="12.75">
      <c r="A59" s="25"/>
      <c r="B59" s="25"/>
      <c r="C59" s="26"/>
      <c r="D59" s="1"/>
      <c r="E59" s="1"/>
      <c r="F59" s="27"/>
      <c r="G59" s="1"/>
      <c r="H59" s="1"/>
      <c r="I59" s="1"/>
      <c r="J59" s="27"/>
      <c r="K59" s="1"/>
      <c r="U59" s="5"/>
    </row>
    <row r="60" spans="1:21" ht="12.75">
      <c r="A60" s="25"/>
      <c r="B60" s="25"/>
      <c r="C60" s="26"/>
      <c r="D60" s="1"/>
      <c r="E60" s="1"/>
      <c r="F60" s="27"/>
      <c r="G60" s="1"/>
      <c r="H60" s="1"/>
      <c r="I60" s="1"/>
      <c r="J60" s="27"/>
      <c r="K60" s="1"/>
      <c r="U60" s="5"/>
    </row>
    <row r="61" spans="1:21" ht="12.75">
      <c r="A61" s="25"/>
      <c r="B61" s="25"/>
      <c r="C61" s="26"/>
      <c r="D61" s="1"/>
      <c r="E61" s="1"/>
      <c r="F61" s="27"/>
      <c r="G61" s="1"/>
      <c r="H61" s="1"/>
      <c r="I61" s="1"/>
      <c r="J61" s="27"/>
      <c r="K61" s="1"/>
      <c r="U61" s="5"/>
    </row>
    <row r="62" spans="1:21" ht="12.75">
      <c r="A62" s="25"/>
      <c r="B62" s="25"/>
      <c r="C62" s="26"/>
      <c r="D62" s="1"/>
      <c r="E62" s="1"/>
      <c r="F62" s="27"/>
      <c r="G62" s="1"/>
      <c r="H62" s="1"/>
      <c r="I62" s="1"/>
      <c r="J62" s="27"/>
      <c r="K62" s="1"/>
      <c r="U62" s="5"/>
    </row>
    <row r="63" spans="1:21" ht="12.75">
      <c r="A63" s="25"/>
      <c r="B63" s="25"/>
      <c r="C63" s="26"/>
      <c r="D63" s="1"/>
      <c r="E63" s="1"/>
      <c r="F63" s="27"/>
      <c r="G63" s="1"/>
      <c r="H63" s="1"/>
      <c r="I63" s="1"/>
      <c r="J63" s="27"/>
      <c r="K63" s="1"/>
      <c r="U63" s="5"/>
    </row>
    <row r="64" spans="1:21" ht="18">
      <c r="A64" s="25"/>
      <c r="B64" s="25"/>
      <c r="C64" s="26"/>
      <c r="D64" s="1"/>
      <c r="E64" s="1"/>
      <c r="F64" s="27"/>
      <c r="G64" s="1"/>
      <c r="H64" s="2"/>
      <c r="I64" s="1"/>
      <c r="J64" s="27"/>
      <c r="K64" s="1"/>
      <c r="U64" s="5"/>
    </row>
    <row r="65" spans="4:21" ht="12.75">
      <c r="D65" s="3"/>
      <c r="E65" s="3"/>
      <c r="F65" s="3"/>
      <c r="G65" s="3"/>
      <c r="H65" s="3"/>
      <c r="I65" s="3"/>
      <c r="J65" s="3"/>
      <c r="K65" s="3"/>
      <c r="U65" s="5"/>
    </row>
    <row r="66" spans="2:21" ht="24" thickBot="1">
      <c r="B66" s="6"/>
      <c r="C66" s="6"/>
      <c r="E66" s="7"/>
      <c r="F66" s="7" t="s">
        <v>1</v>
      </c>
      <c r="G66" s="7"/>
      <c r="H66" s="3"/>
      <c r="I66" s="3"/>
      <c r="J66" s="3"/>
      <c r="K66" s="3"/>
      <c r="U66" s="5"/>
    </row>
    <row r="67" spans="1:21" ht="17.25" thickBot="1" thickTop="1">
      <c r="A67" s="127" t="s">
        <v>26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9"/>
      <c r="U67" s="5"/>
    </row>
    <row r="68" spans="1:21" ht="17.25" thickBot="1" thickTop="1">
      <c r="A68" s="130" t="s">
        <v>8</v>
      </c>
      <c r="B68" s="131"/>
      <c r="C68" s="130" t="s">
        <v>9</v>
      </c>
      <c r="D68" s="130"/>
      <c r="E68" s="130"/>
      <c r="F68" s="105"/>
      <c r="G68" s="130" t="s">
        <v>10</v>
      </c>
      <c r="H68" s="91"/>
      <c r="I68" s="91"/>
      <c r="J68" s="105"/>
      <c r="K68" s="130" t="s">
        <v>11</v>
      </c>
      <c r="U68" s="5"/>
    </row>
    <row r="69" spans="1:21" ht="16.5" thickBot="1">
      <c r="A69" s="103"/>
      <c r="B69" s="104"/>
      <c r="C69" s="10" t="s">
        <v>13</v>
      </c>
      <c r="D69" s="12" t="s">
        <v>14</v>
      </c>
      <c r="E69" s="12" t="s">
        <v>11</v>
      </c>
      <c r="F69" s="12" t="s">
        <v>15</v>
      </c>
      <c r="G69" s="10" t="s">
        <v>13</v>
      </c>
      <c r="H69" s="12" t="s">
        <v>14</v>
      </c>
      <c r="I69" s="12" t="s">
        <v>11</v>
      </c>
      <c r="J69" s="12" t="s">
        <v>15</v>
      </c>
      <c r="K69" s="132"/>
      <c r="U69" s="5"/>
    </row>
    <row r="70" spans="1:21" ht="12.75">
      <c r="A70" s="125" t="s">
        <v>12</v>
      </c>
      <c r="B70" s="126"/>
      <c r="C70" s="13">
        <v>164</v>
      </c>
      <c r="D70" s="14">
        <v>85</v>
      </c>
      <c r="E70" s="14">
        <f aca="true" t="shared" si="5" ref="E70:E75">D70+C70</f>
        <v>249</v>
      </c>
      <c r="F70" s="16">
        <f aca="true" t="shared" si="6" ref="F70:F75">E70*1000/249</f>
        <v>1000</v>
      </c>
      <c r="G70" s="14">
        <v>111</v>
      </c>
      <c r="H70" s="14">
        <v>100</v>
      </c>
      <c r="I70" s="14">
        <f aca="true" t="shared" si="7" ref="I70:I75">H70+G70</f>
        <v>211</v>
      </c>
      <c r="J70" s="16">
        <f aca="true" t="shared" si="8" ref="J70:J75">I70*1000/211</f>
        <v>1000</v>
      </c>
      <c r="K70" s="16">
        <f aca="true" t="shared" si="9" ref="K70:K75">J70+F70</f>
        <v>2000</v>
      </c>
      <c r="U70" s="5"/>
    </row>
    <row r="71" spans="1:21" ht="12.75">
      <c r="A71" s="123" t="s">
        <v>17</v>
      </c>
      <c r="B71" s="124"/>
      <c r="C71" s="17">
        <v>4</v>
      </c>
      <c r="D71" s="18">
        <v>0</v>
      </c>
      <c r="E71" s="14">
        <f t="shared" si="5"/>
        <v>4</v>
      </c>
      <c r="F71" s="16">
        <f t="shared" si="6"/>
        <v>16.06425702811245</v>
      </c>
      <c r="G71" s="18">
        <v>0</v>
      </c>
      <c r="H71" s="18">
        <v>0</v>
      </c>
      <c r="I71" s="14">
        <f t="shared" si="7"/>
        <v>0</v>
      </c>
      <c r="J71" s="16">
        <f t="shared" si="8"/>
        <v>0</v>
      </c>
      <c r="K71" s="16">
        <f t="shared" si="9"/>
        <v>16.06425702811245</v>
      </c>
      <c r="U71" s="5"/>
    </row>
    <row r="72" spans="1:21" ht="12.75">
      <c r="A72" s="123" t="s">
        <v>18</v>
      </c>
      <c r="B72" s="124"/>
      <c r="C72" s="17">
        <v>141</v>
      </c>
      <c r="D72" s="18">
        <v>90</v>
      </c>
      <c r="E72" s="14">
        <f t="shared" si="5"/>
        <v>231</v>
      </c>
      <c r="F72" s="16">
        <f t="shared" si="6"/>
        <v>927.710843373494</v>
      </c>
      <c r="G72" s="18">
        <v>89</v>
      </c>
      <c r="H72" s="18">
        <v>90</v>
      </c>
      <c r="I72" s="14">
        <f t="shared" si="7"/>
        <v>179</v>
      </c>
      <c r="J72" s="16">
        <f t="shared" si="8"/>
        <v>848.3412322274881</v>
      </c>
      <c r="K72" s="16">
        <f t="shared" si="9"/>
        <v>1776.052075600982</v>
      </c>
      <c r="U72" s="5"/>
    </row>
    <row r="73" spans="1:21" ht="12.75">
      <c r="A73" s="123" t="s">
        <v>19</v>
      </c>
      <c r="B73" s="124"/>
      <c r="C73" s="17">
        <v>193</v>
      </c>
      <c r="D73" s="18">
        <v>0</v>
      </c>
      <c r="E73" s="14">
        <f t="shared" si="5"/>
        <v>193</v>
      </c>
      <c r="F73" s="16">
        <f t="shared" si="6"/>
        <v>775.1004016064257</v>
      </c>
      <c r="G73" s="18">
        <v>0</v>
      </c>
      <c r="H73" s="18">
        <v>0</v>
      </c>
      <c r="I73" s="14">
        <f t="shared" si="7"/>
        <v>0</v>
      </c>
      <c r="J73" s="16">
        <f t="shared" si="8"/>
        <v>0</v>
      </c>
      <c r="K73" s="16">
        <f t="shared" si="9"/>
        <v>775.1004016064257</v>
      </c>
      <c r="U73" s="5"/>
    </row>
    <row r="74" spans="1:21" ht="12.75">
      <c r="A74" s="123" t="s">
        <v>20</v>
      </c>
      <c r="B74" s="124"/>
      <c r="C74" s="17">
        <v>85</v>
      </c>
      <c r="D74" s="18">
        <v>70</v>
      </c>
      <c r="E74" s="14">
        <f t="shared" si="5"/>
        <v>155</v>
      </c>
      <c r="F74" s="16">
        <f t="shared" si="6"/>
        <v>622.4899598393574</v>
      </c>
      <c r="G74" s="18">
        <v>115</v>
      </c>
      <c r="H74" s="18">
        <v>95</v>
      </c>
      <c r="I74" s="14">
        <f t="shared" si="7"/>
        <v>210</v>
      </c>
      <c r="J74" s="16">
        <f t="shared" si="8"/>
        <v>995.260663507109</v>
      </c>
      <c r="K74" s="16">
        <f t="shared" si="9"/>
        <v>1617.7506233464665</v>
      </c>
      <c r="U74" s="5"/>
    </row>
    <row r="75" spans="1:21" ht="12.75">
      <c r="A75" s="123" t="s">
        <v>21</v>
      </c>
      <c r="B75" s="124"/>
      <c r="C75" s="17">
        <v>131</v>
      </c>
      <c r="D75" s="18">
        <v>85</v>
      </c>
      <c r="E75" s="14">
        <f t="shared" si="5"/>
        <v>216</v>
      </c>
      <c r="F75" s="16">
        <f t="shared" si="6"/>
        <v>867.4698795180723</v>
      </c>
      <c r="G75" s="18">
        <v>106</v>
      </c>
      <c r="H75" s="18">
        <v>100</v>
      </c>
      <c r="I75" s="14">
        <f t="shared" si="7"/>
        <v>206</v>
      </c>
      <c r="J75" s="16">
        <f t="shared" si="8"/>
        <v>976.303317535545</v>
      </c>
      <c r="K75" s="16">
        <f t="shared" si="9"/>
        <v>1843.7731970536174</v>
      </c>
      <c r="U75" s="5"/>
    </row>
    <row r="76" spans="1:21" ht="12.75">
      <c r="A76" s="20"/>
      <c r="B76" s="21"/>
      <c r="C76" s="22"/>
      <c r="D76" s="23"/>
      <c r="E76" s="23"/>
      <c r="F76" s="24"/>
      <c r="G76" s="23"/>
      <c r="H76" s="23"/>
      <c r="I76" s="23"/>
      <c r="J76" s="24"/>
      <c r="K76" s="23"/>
      <c r="U76" s="5"/>
    </row>
    <row r="77" spans="1:21" ht="12.75">
      <c r="A77" s="25"/>
      <c r="B77" s="25"/>
      <c r="C77" s="26"/>
      <c r="D77" s="1"/>
      <c r="E77" s="1"/>
      <c r="F77" s="27"/>
      <c r="G77" s="1"/>
      <c r="H77" s="1"/>
      <c r="I77" s="1"/>
      <c r="J77" s="27"/>
      <c r="K77" s="1"/>
      <c r="U77" s="5"/>
    </row>
    <row r="78" spans="1:21" ht="12.75">
      <c r="A78" s="25"/>
      <c r="B78" s="25"/>
      <c r="C78" s="26"/>
      <c r="D78" s="1"/>
      <c r="E78" s="1"/>
      <c r="F78" s="27"/>
      <c r="G78" s="1"/>
      <c r="H78" s="1"/>
      <c r="I78" s="1"/>
      <c r="J78" s="27"/>
      <c r="K78" s="1"/>
      <c r="U78" s="5"/>
    </row>
    <row r="79" spans="1:21" ht="12.75">
      <c r="A79" s="25"/>
      <c r="B79" s="25"/>
      <c r="C79" s="26"/>
      <c r="D79" s="1"/>
      <c r="E79" s="1"/>
      <c r="F79" s="27"/>
      <c r="G79" s="1"/>
      <c r="H79" s="1"/>
      <c r="I79" s="1"/>
      <c r="J79" s="27"/>
      <c r="K79" s="1"/>
      <c r="U79" s="5"/>
    </row>
    <row r="80" spans="1:21" ht="12.75">
      <c r="A80" s="25"/>
      <c r="B80" s="25"/>
      <c r="C80" s="26"/>
      <c r="D80" s="1"/>
      <c r="E80" s="1"/>
      <c r="F80" s="27"/>
      <c r="G80" s="1"/>
      <c r="H80" s="1"/>
      <c r="I80" s="1"/>
      <c r="J80" s="27"/>
      <c r="K80" s="1"/>
      <c r="U80" s="5"/>
    </row>
    <row r="81" spans="1:21" ht="12.75">
      <c r="A81" s="25"/>
      <c r="B81" s="25"/>
      <c r="C81" s="26"/>
      <c r="D81" s="1"/>
      <c r="E81" s="1"/>
      <c r="F81" s="27"/>
      <c r="G81" s="1"/>
      <c r="H81" s="1"/>
      <c r="I81" s="1"/>
      <c r="J81" s="27"/>
      <c r="K81" s="1"/>
      <c r="U81" s="5"/>
    </row>
    <row r="82" spans="1:21" ht="18">
      <c r="A82" s="25"/>
      <c r="B82" s="25"/>
      <c r="C82" s="26"/>
      <c r="D82" s="1"/>
      <c r="E82" s="1"/>
      <c r="F82" s="27"/>
      <c r="G82" s="1"/>
      <c r="H82" s="2"/>
      <c r="I82" s="1"/>
      <c r="J82" s="27"/>
      <c r="K82" s="1"/>
      <c r="U82" s="5"/>
    </row>
    <row r="83" ht="12.75">
      <c r="U83" s="5"/>
    </row>
    <row r="84" ht="12.75">
      <c r="U84" s="5"/>
    </row>
    <row r="85" ht="12.75">
      <c r="U85" s="5"/>
    </row>
    <row r="86" ht="12.75">
      <c r="U86" s="5"/>
    </row>
    <row r="87" ht="12.75">
      <c r="U87" s="5"/>
    </row>
    <row r="88" ht="12.75">
      <c r="U88" s="5"/>
    </row>
    <row r="89" ht="12.75">
      <c r="U89" s="5"/>
    </row>
    <row r="90" ht="12.75">
      <c r="U90" s="5"/>
    </row>
    <row r="91" ht="12.75">
      <c r="U91" s="5"/>
    </row>
    <row r="92" ht="12.75">
      <c r="U92" s="5"/>
    </row>
    <row r="93" ht="12.75">
      <c r="U93" s="5"/>
    </row>
    <row r="94" ht="12.75">
      <c r="U94" s="5"/>
    </row>
    <row r="95" ht="12.75">
      <c r="U95" s="5"/>
    </row>
    <row r="96" ht="12.75">
      <c r="U96" s="5"/>
    </row>
    <row r="97" ht="12.75">
      <c r="U97" s="5"/>
    </row>
    <row r="98" ht="12.75">
      <c r="U98" s="5"/>
    </row>
    <row r="99" ht="12.75">
      <c r="U99" s="5"/>
    </row>
    <row r="100" ht="12.75">
      <c r="U100" s="5"/>
    </row>
    <row r="101" ht="12.75">
      <c r="U101" s="5"/>
    </row>
    <row r="102" ht="12.75">
      <c r="U102" s="5"/>
    </row>
    <row r="103" ht="12.75">
      <c r="U103" s="5"/>
    </row>
    <row r="104" ht="12.75">
      <c r="U104" s="5"/>
    </row>
    <row r="105" ht="12.75">
      <c r="U105" s="5"/>
    </row>
    <row r="106" ht="12.75">
      <c r="U106" s="5"/>
    </row>
    <row r="107" ht="12.75">
      <c r="U107" s="5"/>
    </row>
    <row r="108" ht="12.75">
      <c r="U108" s="5"/>
    </row>
    <row r="109" ht="12.75">
      <c r="U109" s="5"/>
    </row>
    <row r="110" ht="12.75">
      <c r="U110" s="5"/>
    </row>
    <row r="111" ht="12.75">
      <c r="U111" s="5"/>
    </row>
    <row r="112" ht="12.75">
      <c r="U112" s="5"/>
    </row>
    <row r="113" ht="12.75">
      <c r="U113" s="5"/>
    </row>
    <row r="114" ht="12.75">
      <c r="U114" s="5"/>
    </row>
    <row r="115" ht="12.75">
      <c r="U115" s="5"/>
    </row>
    <row r="116" ht="12.75">
      <c r="U116" s="5"/>
    </row>
    <row r="117" ht="12.75">
      <c r="U117" s="5"/>
    </row>
    <row r="118" ht="12.75">
      <c r="U118" s="5"/>
    </row>
    <row r="119" ht="12.75">
      <c r="U119" s="5"/>
    </row>
    <row r="120" ht="12.75">
      <c r="U120" s="5"/>
    </row>
    <row r="121" ht="12.75">
      <c r="U121" s="5"/>
    </row>
    <row r="122" ht="12.75">
      <c r="U122" s="5"/>
    </row>
    <row r="123" ht="12.75">
      <c r="U123" s="5"/>
    </row>
    <row r="124" ht="12.75">
      <c r="U124" s="5"/>
    </row>
    <row r="125" ht="12.75">
      <c r="U125" s="5"/>
    </row>
    <row r="126" ht="12.75">
      <c r="U126" s="5"/>
    </row>
    <row r="127" ht="12.75">
      <c r="U127" s="5"/>
    </row>
    <row r="128" ht="12.75">
      <c r="U128" s="5"/>
    </row>
    <row r="129" ht="12.75">
      <c r="U129" s="5"/>
    </row>
    <row r="130" ht="12.75">
      <c r="U130" s="5"/>
    </row>
    <row r="131" ht="12.75">
      <c r="U131" s="5"/>
    </row>
    <row r="132" ht="12.75">
      <c r="U132" s="5"/>
    </row>
    <row r="133" ht="12.75">
      <c r="U133" s="5"/>
    </row>
    <row r="134" ht="12.75">
      <c r="U134" s="5"/>
    </row>
    <row r="135" ht="12.75">
      <c r="U135" s="5"/>
    </row>
    <row r="136" ht="12.75">
      <c r="U136" s="5"/>
    </row>
    <row r="137" ht="12.75">
      <c r="U137" s="5"/>
    </row>
    <row r="138" ht="12.75">
      <c r="U138" s="5"/>
    </row>
    <row r="139" ht="12.75">
      <c r="U139" s="5"/>
    </row>
    <row r="140" ht="12.75">
      <c r="U140" s="5"/>
    </row>
    <row r="141" ht="12.75">
      <c r="U141" s="5"/>
    </row>
    <row r="142" ht="12.75">
      <c r="U142" s="5"/>
    </row>
    <row r="143" ht="12.75">
      <c r="U143" s="5"/>
    </row>
    <row r="144" ht="12.75">
      <c r="U144" s="5"/>
    </row>
    <row r="145" ht="12.75">
      <c r="U145" s="5"/>
    </row>
    <row r="146" ht="12.75">
      <c r="U146" s="5"/>
    </row>
    <row r="147" ht="12.75">
      <c r="U147" s="5"/>
    </row>
    <row r="148" ht="12.75">
      <c r="U148" s="5"/>
    </row>
    <row r="149" ht="12.75">
      <c r="U149" s="5"/>
    </row>
    <row r="150" ht="12.75">
      <c r="U150" s="5"/>
    </row>
    <row r="151" ht="12.75">
      <c r="U151" s="5"/>
    </row>
    <row r="152" ht="12.75">
      <c r="U152" s="5"/>
    </row>
    <row r="153" ht="12.75">
      <c r="U153" s="5"/>
    </row>
    <row r="154" ht="12.75">
      <c r="U154" s="5"/>
    </row>
    <row r="155" ht="12.75">
      <c r="U155" s="5"/>
    </row>
    <row r="156" ht="12.75">
      <c r="U156" s="5"/>
    </row>
    <row r="157" ht="12.75">
      <c r="U157" s="5"/>
    </row>
    <row r="158" ht="12.75">
      <c r="U158" s="5"/>
    </row>
    <row r="159" ht="12.75">
      <c r="U159" s="5"/>
    </row>
    <row r="160" ht="12.75">
      <c r="U160" s="5"/>
    </row>
    <row r="161" ht="12.75">
      <c r="U161" s="5"/>
    </row>
    <row r="162" ht="12.75">
      <c r="U162" s="5"/>
    </row>
    <row r="163" ht="12.75">
      <c r="U163" s="5"/>
    </row>
    <row r="164" ht="12.75">
      <c r="U164" s="5"/>
    </row>
    <row r="165" ht="12.75">
      <c r="U165" s="5"/>
    </row>
    <row r="166" ht="12.75">
      <c r="U166" s="5"/>
    </row>
    <row r="167" ht="12.75">
      <c r="U167" s="5"/>
    </row>
    <row r="168" ht="12.75">
      <c r="U168" s="5"/>
    </row>
    <row r="169" ht="12.75">
      <c r="U169" s="5"/>
    </row>
    <row r="170" ht="12.75">
      <c r="U170" s="5"/>
    </row>
    <row r="171" ht="12.75">
      <c r="U171" s="5"/>
    </row>
    <row r="172" ht="12.75">
      <c r="U172" s="5"/>
    </row>
    <row r="173" ht="12.75">
      <c r="U173" s="5"/>
    </row>
    <row r="174" ht="12.75">
      <c r="U174" s="5"/>
    </row>
    <row r="175" ht="12.75">
      <c r="U175" s="5"/>
    </row>
    <row r="176" ht="12.75">
      <c r="U176" s="5"/>
    </row>
    <row r="177" ht="12.75">
      <c r="U177" s="5"/>
    </row>
    <row r="178" ht="12.75">
      <c r="U178" s="5"/>
    </row>
    <row r="179" ht="12.75">
      <c r="U179" s="5"/>
    </row>
    <row r="180" ht="12.75">
      <c r="U180" s="5"/>
    </row>
    <row r="181" ht="12.75">
      <c r="U181" s="5"/>
    </row>
    <row r="182" ht="12.75">
      <c r="U182" s="5"/>
    </row>
    <row r="183" ht="12.75">
      <c r="U183" s="5"/>
    </row>
    <row r="184" ht="12.75">
      <c r="U184" s="5"/>
    </row>
    <row r="185" ht="12.75">
      <c r="U185" s="5"/>
    </row>
    <row r="186" ht="12.75">
      <c r="U186" s="5"/>
    </row>
    <row r="187" ht="12.75">
      <c r="U187" s="5"/>
    </row>
    <row r="188" ht="12.75">
      <c r="U188" s="5"/>
    </row>
    <row r="189" ht="12.75">
      <c r="U189" s="5"/>
    </row>
    <row r="190" ht="12.75">
      <c r="U190" s="5"/>
    </row>
    <row r="191" ht="12.75">
      <c r="U191" s="5"/>
    </row>
    <row r="192" ht="12.75">
      <c r="U192" s="5"/>
    </row>
    <row r="193" ht="12.75">
      <c r="U193" s="5"/>
    </row>
    <row r="194" ht="12.75">
      <c r="U194" s="5"/>
    </row>
    <row r="195" ht="12.75">
      <c r="U195" s="5"/>
    </row>
    <row r="196" ht="12.75">
      <c r="U196" s="5"/>
    </row>
    <row r="197" ht="12.75">
      <c r="U197" s="5"/>
    </row>
    <row r="198" ht="12.75">
      <c r="U198" s="5"/>
    </row>
    <row r="199" ht="12.75">
      <c r="U199" s="5"/>
    </row>
    <row r="200" ht="12.75">
      <c r="U200" s="5"/>
    </row>
    <row r="201" ht="12.75">
      <c r="U201" s="5"/>
    </row>
    <row r="202" ht="12.75">
      <c r="U202" s="5"/>
    </row>
    <row r="203" ht="12.75">
      <c r="U203" s="5"/>
    </row>
    <row r="204" ht="12.75">
      <c r="U204" s="5"/>
    </row>
    <row r="205" ht="12.75">
      <c r="U205" s="5"/>
    </row>
    <row r="206" ht="12.75">
      <c r="U206" s="5"/>
    </row>
    <row r="207" ht="12.75">
      <c r="U207" s="5"/>
    </row>
    <row r="208" ht="12.75">
      <c r="U208" s="5"/>
    </row>
    <row r="209" ht="12.75">
      <c r="U209" s="5"/>
    </row>
    <row r="210" ht="12.75">
      <c r="U210" s="5"/>
    </row>
    <row r="211" ht="12.75">
      <c r="U211" s="5"/>
    </row>
    <row r="212" ht="12.75">
      <c r="U212" s="5"/>
    </row>
    <row r="213" ht="12.75">
      <c r="U213" s="5"/>
    </row>
    <row r="214" ht="12.75">
      <c r="U214" s="5"/>
    </row>
    <row r="215" ht="12.75">
      <c r="U215" s="5"/>
    </row>
    <row r="216" ht="12.75">
      <c r="U216" s="5"/>
    </row>
    <row r="217" ht="12.75">
      <c r="U217" s="5"/>
    </row>
    <row r="218" ht="12.75">
      <c r="U218" s="5"/>
    </row>
    <row r="219" ht="12.75">
      <c r="U219" s="5"/>
    </row>
    <row r="220" ht="12.75">
      <c r="U220" s="5"/>
    </row>
    <row r="221" ht="12.75">
      <c r="U221" s="5"/>
    </row>
    <row r="222" ht="12.75">
      <c r="U222" s="5"/>
    </row>
    <row r="223" ht="12.75">
      <c r="U223" s="5"/>
    </row>
    <row r="224" ht="12.75">
      <c r="U224" s="5"/>
    </row>
    <row r="225" ht="12.75">
      <c r="U225" s="5"/>
    </row>
    <row r="226" ht="12.75">
      <c r="U226" s="5"/>
    </row>
    <row r="227" ht="12.75">
      <c r="U227" s="5"/>
    </row>
    <row r="228" ht="12.75">
      <c r="U228" s="5"/>
    </row>
    <row r="229" ht="12.75">
      <c r="U229" s="5"/>
    </row>
    <row r="230" ht="12.75">
      <c r="U230" s="5"/>
    </row>
    <row r="231" ht="12.75">
      <c r="U231" s="5"/>
    </row>
    <row r="232" ht="12.75">
      <c r="U232" s="5"/>
    </row>
    <row r="233" ht="12.75">
      <c r="U233" s="5"/>
    </row>
    <row r="234" ht="12.75">
      <c r="U234" s="5"/>
    </row>
    <row r="235" ht="12.75">
      <c r="U235" s="5"/>
    </row>
    <row r="236" ht="12.75">
      <c r="U236" s="5"/>
    </row>
    <row r="237" ht="12.75">
      <c r="U237" s="5"/>
    </row>
    <row r="238" ht="12.75">
      <c r="U238" s="5"/>
    </row>
    <row r="239" ht="12.75">
      <c r="U239" s="5"/>
    </row>
    <row r="240" ht="12.75">
      <c r="U240" s="5"/>
    </row>
    <row r="241" ht="12.75">
      <c r="U241" s="5"/>
    </row>
    <row r="242" ht="12.75">
      <c r="U242" s="5"/>
    </row>
    <row r="243" ht="12.75">
      <c r="U243" s="5"/>
    </row>
    <row r="244" ht="12.75">
      <c r="U244" s="5"/>
    </row>
    <row r="245" ht="12.75">
      <c r="U245" s="5"/>
    </row>
    <row r="246" ht="12.75">
      <c r="U246" s="5"/>
    </row>
    <row r="247" ht="12.75">
      <c r="U247" s="5"/>
    </row>
    <row r="248" ht="12.75">
      <c r="U248" s="5"/>
    </row>
    <row r="249" ht="12.75">
      <c r="U249" s="5"/>
    </row>
    <row r="250" ht="12.75">
      <c r="U250" s="5"/>
    </row>
    <row r="251" ht="12.75">
      <c r="U251" s="5"/>
    </row>
    <row r="252" ht="12.75">
      <c r="U252" s="5"/>
    </row>
    <row r="253" ht="12.75">
      <c r="U253" s="5"/>
    </row>
    <row r="254" ht="12.75">
      <c r="U254" s="5"/>
    </row>
    <row r="255" ht="12.75">
      <c r="U255" s="5"/>
    </row>
    <row r="256" ht="12.75">
      <c r="U256" s="5"/>
    </row>
    <row r="257" ht="12.75">
      <c r="U257" s="5"/>
    </row>
    <row r="258" ht="12.75">
      <c r="U258" s="5"/>
    </row>
    <row r="259" ht="12.75">
      <c r="U259" s="5"/>
    </row>
    <row r="260" ht="12.75">
      <c r="U260" s="5"/>
    </row>
    <row r="261" ht="12.75">
      <c r="U261" s="5"/>
    </row>
    <row r="262" ht="12.75">
      <c r="U262" s="5"/>
    </row>
    <row r="263" ht="12.75">
      <c r="U263" s="5"/>
    </row>
    <row r="264" ht="12.75">
      <c r="U264" s="5"/>
    </row>
    <row r="265" ht="12.75">
      <c r="U265" s="5"/>
    </row>
    <row r="266" ht="12.75">
      <c r="U266" s="5"/>
    </row>
    <row r="267" ht="12.75">
      <c r="U267" s="5"/>
    </row>
    <row r="268" ht="12.75">
      <c r="U268" s="5"/>
    </row>
    <row r="269" ht="12.75">
      <c r="U269" s="5"/>
    </row>
    <row r="270" ht="12.75">
      <c r="U270" s="5"/>
    </row>
    <row r="271" ht="12.75">
      <c r="U271" s="5"/>
    </row>
    <row r="272" ht="12.75">
      <c r="U272" s="5"/>
    </row>
    <row r="273" ht="12.75">
      <c r="U273" s="5"/>
    </row>
    <row r="274" ht="12.75">
      <c r="U274" s="5"/>
    </row>
    <row r="275" ht="12.75">
      <c r="U275" s="5"/>
    </row>
    <row r="276" ht="12.75">
      <c r="U276" s="5"/>
    </row>
    <row r="277" ht="12.75">
      <c r="U277" s="5"/>
    </row>
    <row r="278" ht="12.75">
      <c r="U278" s="5"/>
    </row>
    <row r="279" ht="12.75">
      <c r="U279" s="5"/>
    </row>
    <row r="280" ht="12.75">
      <c r="U280" s="5"/>
    </row>
    <row r="281" ht="12.75">
      <c r="U281" s="5"/>
    </row>
    <row r="282" ht="12.75">
      <c r="U282" s="5"/>
    </row>
    <row r="283" ht="12.75">
      <c r="U283" s="5"/>
    </row>
    <row r="284" ht="12.75">
      <c r="U284" s="5"/>
    </row>
    <row r="285" ht="12.75">
      <c r="U285" s="5"/>
    </row>
    <row r="286" ht="12.75">
      <c r="U286" s="5"/>
    </row>
    <row r="287" ht="12.75">
      <c r="U287" s="5"/>
    </row>
    <row r="288" ht="12.75">
      <c r="U288" s="5"/>
    </row>
    <row r="289" ht="12.75">
      <c r="U289" s="5"/>
    </row>
    <row r="290" ht="12.75">
      <c r="U290" s="5"/>
    </row>
    <row r="291" ht="12.75">
      <c r="U291" s="5"/>
    </row>
    <row r="292" ht="12.75">
      <c r="U292" s="5"/>
    </row>
    <row r="293" ht="12.75">
      <c r="U293" s="5"/>
    </row>
    <row r="294" ht="12.75">
      <c r="U294" s="5"/>
    </row>
    <row r="295" ht="12.75">
      <c r="U295" s="5"/>
    </row>
    <row r="296" ht="12.75">
      <c r="U296" s="5"/>
    </row>
    <row r="297" ht="12.75">
      <c r="U297" s="5"/>
    </row>
    <row r="298" ht="12.75">
      <c r="U298" s="5"/>
    </row>
    <row r="299" ht="12.75">
      <c r="U299" s="5"/>
    </row>
    <row r="300" ht="12.75">
      <c r="U300" s="5"/>
    </row>
    <row r="301" ht="12.75">
      <c r="U301" s="5"/>
    </row>
    <row r="302" ht="12.75">
      <c r="U302" s="5"/>
    </row>
    <row r="303" ht="12.75">
      <c r="U303" s="5"/>
    </row>
    <row r="304" ht="12.75">
      <c r="U304" s="5"/>
    </row>
    <row r="305" ht="12.75">
      <c r="U305" s="5"/>
    </row>
    <row r="306" ht="12.75">
      <c r="U306" s="5"/>
    </row>
    <row r="307" ht="12.75">
      <c r="U307" s="5"/>
    </row>
    <row r="308" ht="12.75">
      <c r="U308" s="5"/>
    </row>
    <row r="309" ht="12.75">
      <c r="U309" s="5"/>
    </row>
    <row r="310" ht="12.75">
      <c r="U310" s="5"/>
    </row>
    <row r="311" ht="12.75">
      <c r="U311" s="5"/>
    </row>
    <row r="312" ht="12.75">
      <c r="U312" s="5"/>
    </row>
    <row r="313" ht="12.75">
      <c r="U313" s="5"/>
    </row>
    <row r="314" ht="12.75">
      <c r="U314" s="5"/>
    </row>
    <row r="315" ht="12.75">
      <c r="U315" s="5"/>
    </row>
    <row r="316" ht="12.75">
      <c r="U316" s="5"/>
    </row>
    <row r="317" ht="12.75">
      <c r="U317" s="5"/>
    </row>
    <row r="318" ht="12.75">
      <c r="U318" s="5"/>
    </row>
    <row r="319" ht="12.75">
      <c r="U319" s="5"/>
    </row>
    <row r="320" ht="12.75">
      <c r="U320" s="5"/>
    </row>
    <row r="321" ht="12.75">
      <c r="U321" s="5"/>
    </row>
    <row r="322" ht="12.75">
      <c r="U322" s="5"/>
    </row>
    <row r="323" ht="12.75">
      <c r="U323" s="5"/>
    </row>
    <row r="324" ht="12.75">
      <c r="U324" s="5"/>
    </row>
    <row r="325" ht="12.75">
      <c r="U325" s="5"/>
    </row>
    <row r="326" ht="12.75">
      <c r="U326" s="5"/>
    </row>
    <row r="327" ht="12.75">
      <c r="U327" s="5"/>
    </row>
    <row r="328" ht="12.75">
      <c r="U328" s="5"/>
    </row>
    <row r="329" ht="12.75">
      <c r="U329" s="5"/>
    </row>
    <row r="330" ht="12.75">
      <c r="U330" s="5"/>
    </row>
    <row r="331" ht="12.75">
      <c r="U331" s="5"/>
    </row>
    <row r="332" ht="12.75">
      <c r="U332" s="5"/>
    </row>
    <row r="333" ht="12.75">
      <c r="U333" s="5"/>
    </row>
    <row r="334" ht="12.75">
      <c r="U334" s="5"/>
    </row>
    <row r="335" ht="12.75">
      <c r="U335" s="5"/>
    </row>
    <row r="336" ht="12.75">
      <c r="U336" s="5"/>
    </row>
    <row r="337" ht="12.75">
      <c r="U337" s="5"/>
    </row>
    <row r="338" ht="12.75">
      <c r="U338" s="5"/>
    </row>
    <row r="339" ht="12.75">
      <c r="U339" s="5"/>
    </row>
    <row r="340" ht="12.75">
      <c r="U340" s="5"/>
    </row>
    <row r="341" ht="12.75">
      <c r="U341" s="5"/>
    </row>
    <row r="342" ht="12.75">
      <c r="U342" s="5"/>
    </row>
    <row r="343" ht="12.75">
      <c r="U343" s="5"/>
    </row>
    <row r="344" ht="12.75">
      <c r="U344" s="5"/>
    </row>
    <row r="345" ht="12.75">
      <c r="U345" s="5"/>
    </row>
    <row r="346" ht="12.75">
      <c r="U346" s="5"/>
    </row>
    <row r="347" ht="12.75">
      <c r="U347" s="5"/>
    </row>
    <row r="348" ht="12.75">
      <c r="U348" s="5"/>
    </row>
    <row r="349" ht="12.75">
      <c r="U349" s="5"/>
    </row>
    <row r="350" ht="12.75">
      <c r="U350" s="5"/>
    </row>
    <row r="351" ht="12.75">
      <c r="U351" s="5"/>
    </row>
    <row r="352" ht="12.75">
      <c r="U352" s="5"/>
    </row>
    <row r="353" ht="12.75">
      <c r="U353" s="5"/>
    </row>
    <row r="354" ht="12.75">
      <c r="U354" s="5"/>
    </row>
    <row r="355" ht="12.75">
      <c r="U355" s="5"/>
    </row>
    <row r="356" ht="12.75">
      <c r="U356" s="5"/>
    </row>
    <row r="357" ht="12.75">
      <c r="U357" s="5"/>
    </row>
    <row r="358" ht="12.75">
      <c r="U358" s="5"/>
    </row>
    <row r="359" ht="12.75">
      <c r="U359" s="5"/>
    </row>
    <row r="360" ht="12.75">
      <c r="U360" s="5"/>
    </row>
    <row r="361" ht="12.75">
      <c r="U361" s="5"/>
    </row>
    <row r="362" ht="12.75">
      <c r="U362" s="5"/>
    </row>
    <row r="363" ht="12.75">
      <c r="U363" s="5"/>
    </row>
    <row r="364" ht="12.75">
      <c r="U364" s="5"/>
    </row>
    <row r="365" ht="12.75">
      <c r="U365" s="5"/>
    </row>
    <row r="366" ht="12.75">
      <c r="U366" s="5"/>
    </row>
    <row r="367" ht="12.75">
      <c r="U367" s="5"/>
    </row>
    <row r="368" ht="12.75">
      <c r="U368" s="5"/>
    </row>
    <row r="369" ht="12.75">
      <c r="U369" s="5"/>
    </row>
    <row r="370" ht="12.75">
      <c r="U370" s="5"/>
    </row>
    <row r="371" ht="12.75">
      <c r="U371" s="5"/>
    </row>
    <row r="372" ht="12.75">
      <c r="U372" s="5"/>
    </row>
    <row r="373" ht="12.75">
      <c r="U373" s="5"/>
    </row>
    <row r="374" ht="12.75">
      <c r="U374" s="5"/>
    </row>
    <row r="375" ht="12.75">
      <c r="U375" s="5"/>
    </row>
    <row r="376" ht="12.75">
      <c r="U376" s="5"/>
    </row>
    <row r="377" ht="12.75">
      <c r="U377" s="5"/>
    </row>
    <row r="378" ht="12.75">
      <c r="U378" s="5"/>
    </row>
    <row r="379" ht="12.75">
      <c r="U379" s="5"/>
    </row>
    <row r="380" ht="12.75">
      <c r="U380" s="5"/>
    </row>
    <row r="381" ht="12.75">
      <c r="U381" s="5"/>
    </row>
    <row r="382" ht="12.75">
      <c r="U382" s="5"/>
    </row>
    <row r="383" ht="12.75">
      <c r="U383" s="5"/>
    </row>
    <row r="384" ht="12.75">
      <c r="U384" s="5"/>
    </row>
    <row r="385" ht="12.75">
      <c r="U385" s="5"/>
    </row>
    <row r="386" ht="12.75">
      <c r="U386" s="5"/>
    </row>
    <row r="387" ht="12.75">
      <c r="U387" s="5"/>
    </row>
    <row r="388" ht="12.75">
      <c r="U388" s="5"/>
    </row>
    <row r="389" ht="12.75">
      <c r="U389" s="5"/>
    </row>
    <row r="390" ht="12.75">
      <c r="U390" s="5"/>
    </row>
    <row r="391" ht="12.75">
      <c r="U391" s="5"/>
    </row>
    <row r="392" ht="12.75">
      <c r="U392" s="5"/>
    </row>
    <row r="393" ht="12.75">
      <c r="U393" s="5"/>
    </row>
    <row r="394" ht="12.75">
      <c r="U394" s="5"/>
    </row>
    <row r="395" ht="12.75">
      <c r="U395" s="5"/>
    </row>
    <row r="396" ht="12.75">
      <c r="U396" s="5"/>
    </row>
    <row r="397" ht="12.75">
      <c r="U397" s="5"/>
    </row>
    <row r="398" ht="12.75">
      <c r="U398" s="5"/>
    </row>
    <row r="399" ht="12.75">
      <c r="U399" s="5"/>
    </row>
    <row r="400" ht="12.75">
      <c r="U400" s="5"/>
    </row>
    <row r="401" ht="12.75">
      <c r="U401" s="5"/>
    </row>
    <row r="402" ht="12.75">
      <c r="U402" s="5"/>
    </row>
    <row r="403" ht="12.75">
      <c r="U403" s="5"/>
    </row>
    <row r="404" ht="12.75">
      <c r="U404" s="5"/>
    </row>
    <row r="405" ht="12.75">
      <c r="U405" s="5"/>
    </row>
    <row r="406" ht="12.75">
      <c r="U406" s="5"/>
    </row>
    <row r="407" ht="12.75">
      <c r="U407" s="5"/>
    </row>
    <row r="408" ht="12.75">
      <c r="U408" s="5"/>
    </row>
    <row r="409" ht="12.75">
      <c r="U409" s="5"/>
    </row>
    <row r="410" ht="12.75">
      <c r="U410" s="5"/>
    </row>
    <row r="411" ht="12.75">
      <c r="U411" s="5"/>
    </row>
    <row r="412" ht="12.75">
      <c r="U412" s="5"/>
    </row>
    <row r="413" ht="12.75">
      <c r="U413" s="5"/>
    </row>
    <row r="414" ht="12.75">
      <c r="U414" s="5"/>
    </row>
    <row r="415" ht="12.75">
      <c r="U415" s="5"/>
    </row>
    <row r="416" ht="12.75">
      <c r="U416" s="5"/>
    </row>
    <row r="417" ht="12.75">
      <c r="U417" s="5"/>
    </row>
    <row r="418" ht="12.75">
      <c r="U418" s="5"/>
    </row>
    <row r="419" ht="12.75">
      <c r="U419" s="5"/>
    </row>
    <row r="420" ht="12.75">
      <c r="U420" s="5"/>
    </row>
    <row r="421" ht="12.75">
      <c r="U421" s="5"/>
    </row>
    <row r="422" ht="12.75">
      <c r="U422" s="5"/>
    </row>
    <row r="423" ht="12.75">
      <c r="U423" s="5"/>
    </row>
    <row r="424" ht="12.75">
      <c r="U424" s="5"/>
    </row>
    <row r="425" ht="12.75">
      <c r="U425" s="5"/>
    </row>
    <row r="426" ht="12.75">
      <c r="U426" s="5"/>
    </row>
    <row r="427" ht="12.75">
      <c r="U427" s="5"/>
    </row>
    <row r="428" ht="12.75">
      <c r="U428" s="5"/>
    </row>
    <row r="429" ht="12.75">
      <c r="U429" s="5"/>
    </row>
    <row r="430" ht="12.75">
      <c r="U430" s="5"/>
    </row>
    <row r="431" ht="12.75">
      <c r="U431" s="5"/>
    </row>
    <row r="432" ht="12.75">
      <c r="U432" s="5"/>
    </row>
    <row r="433" ht="12.75">
      <c r="U433" s="5"/>
    </row>
    <row r="434" ht="12.75">
      <c r="U434" s="5"/>
    </row>
    <row r="435" ht="12.75">
      <c r="U435" s="5"/>
    </row>
    <row r="436" ht="12.75">
      <c r="U436" s="5"/>
    </row>
    <row r="437" ht="12.75">
      <c r="U437" s="5"/>
    </row>
    <row r="438" ht="12.75">
      <c r="U438" s="5"/>
    </row>
    <row r="439" ht="12.75">
      <c r="U439" s="5"/>
    </row>
    <row r="440" ht="12.75">
      <c r="U440" s="5"/>
    </row>
    <row r="441" ht="12.75">
      <c r="U441" s="5"/>
    </row>
    <row r="442" ht="12.75">
      <c r="U442" s="5"/>
    </row>
    <row r="443" ht="12.75">
      <c r="U443" s="5"/>
    </row>
    <row r="444" ht="12.75">
      <c r="U444" s="5"/>
    </row>
    <row r="445" ht="12.75">
      <c r="U445" s="5"/>
    </row>
    <row r="446" ht="12.75">
      <c r="U446" s="5"/>
    </row>
    <row r="447" ht="12.75">
      <c r="U447" s="5"/>
    </row>
    <row r="448" ht="12.75">
      <c r="U448" s="5"/>
    </row>
    <row r="449" ht="12.75">
      <c r="U449" s="5"/>
    </row>
    <row r="450" ht="12.75">
      <c r="U450" s="5"/>
    </row>
    <row r="451" ht="12.75">
      <c r="U451" s="5"/>
    </row>
    <row r="452" ht="12.75">
      <c r="U452" s="5"/>
    </row>
    <row r="453" ht="12.75">
      <c r="U453" s="5"/>
    </row>
    <row r="454" ht="12.75">
      <c r="U454" s="5"/>
    </row>
    <row r="455" ht="12.75">
      <c r="U455" s="5"/>
    </row>
    <row r="456" ht="12.75">
      <c r="U456" s="5"/>
    </row>
    <row r="457" ht="12.75">
      <c r="U457" s="5"/>
    </row>
    <row r="458" ht="12.75">
      <c r="U458" s="5"/>
    </row>
    <row r="459" ht="12.75">
      <c r="U459" s="5"/>
    </row>
    <row r="460" ht="12.75">
      <c r="U460" s="5"/>
    </row>
    <row r="461" ht="12.75">
      <c r="U461" s="5"/>
    </row>
    <row r="462" ht="12.75">
      <c r="U462" s="5"/>
    </row>
    <row r="463" ht="12.75">
      <c r="U463" s="5"/>
    </row>
    <row r="464" ht="12.75">
      <c r="U464" s="5"/>
    </row>
    <row r="465" ht="12.75">
      <c r="U465" s="5"/>
    </row>
    <row r="466" ht="12.75">
      <c r="U466" s="5"/>
    </row>
    <row r="467" ht="12.75">
      <c r="U467" s="5"/>
    </row>
    <row r="468" ht="12.75">
      <c r="U468" s="5"/>
    </row>
    <row r="469" ht="12.75">
      <c r="U469" s="5"/>
    </row>
    <row r="470" ht="12.75">
      <c r="U470" s="5"/>
    </row>
    <row r="471" ht="12.75">
      <c r="U471" s="5"/>
    </row>
    <row r="472" ht="12.75">
      <c r="U472" s="5"/>
    </row>
    <row r="473" ht="12.75">
      <c r="U473" s="5"/>
    </row>
    <row r="474" ht="12.75">
      <c r="U474" s="5"/>
    </row>
    <row r="475" ht="12.75">
      <c r="U475" s="5"/>
    </row>
    <row r="476" ht="12.75">
      <c r="U476" s="5"/>
    </row>
    <row r="477" ht="12.75">
      <c r="U477" s="5"/>
    </row>
    <row r="478" ht="12.75">
      <c r="U478" s="5"/>
    </row>
    <row r="479" ht="12.75">
      <c r="U479" s="5"/>
    </row>
    <row r="480" ht="12.75">
      <c r="U480" s="5"/>
    </row>
    <row r="481" ht="12.75">
      <c r="U481" s="5"/>
    </row>
    <row r="482" ht="12.75">
      <c r="U482" s="5"/>
    </row>
    <row r="483" ht="12.75">
      <c r="U483" s="5"/>
    </row>
    <row r="484" ht="12.75">
      <c r="U484" s="5"/>
    </row>
    <row r="485" ht="12.75">
      <c r="U485" s="5"/>
    </row>
    <row r="486" ht="12.75">
      <c r="U486" s="5"/>
    </row>
    <row r="487" ht="12.75">
      <c r="U487" s="5"/>
    </row>
    <row r="488" ht="12.75">
      <c r="U488" s="5"/>
    </row>
    <row r="489" ht="12.75">
      <c r="U489" s="5"/>
    </row>
    <row r="490" ht="12.75">
      <c r="U490" s="5"/>
    </row>
    <row r="491" ht="12.75">
      <c r="U491" s="5"/>
    </row>
    <row r="492" ht="12.75">
      <c r="U492" s="5"/>
    </row>
    <row r="493" ht="12.75">
      <c r="U493" s="5"/>
    </row>
    <row r="494" ht="12.75">
      <c r="U494" s="5"/>
    </row>
    <row r="495" ht="12.75">
      <c r="U495" s="5"/>
    </row>
    <row r="496" ht="12.75">
      <c r="U496" s="5"/>
    </row>
    <row r="497" ht="12.75">
      <c r="U497" s="5"/>
    </row>
    <row r="498" ht="12.75">
      <c r="U498" s="5"/>
    </row>
    <row r="499" ht="12.75">
      <c r="U499" s="5"/>
    </row>
    <row r="500" ht="12.75">
      <c r="U500" s="5"/>
    </row>
    <row r="501" ht="12.75">
      <c r="U501" s="5"/>
    </row>
    <row r="502" ht="12.75">
      <c r="U502" s="5"/>
    </row>
    <row r="503" ht="12.75">
      <c r="U503" s="5"/>
    </row>
    <row r="504" ht="12.75">
      <c r="U504" s="5"/>
    </row>
    <row r="505" ht="12.75">
      <c r="U505" s="5"/>
    </row>
    <row r="506" ht="12.75">
      <c r="U506" s="5"/>
    </row>
    <row r="507" ht="12.75">
      <c r="U507" s="5"/>
    </row>
    <row r="508" ht="12.75">
      <c r="U508" s="5"/>
    </row>
    <row r="509" ht="12.75">
      <c r="U509" s="5"/>
    </row>
    <row r="510" ht="12.75">
      <c r="U510" s="5"/>
    </row>
    <row r="511" ht="12.75">
      <c r="U511" s="5"/>
    </row>
    <row r="512" ht="12.75">
      <c r="U512" s="5"/>
    </row>
    <row r="513" ht="12.75">
      <c r="U513" s="5"/>
    </row>
    <row r="514" ht="12.75">
      <c r="U514" s="5"/>
    </row>
    <row r="515" ht="12.75">
      <c r="U515" s="5"/>
    </row>
    <row r="516" ht="12.75">
      <c r="U516" s="5"/>
    </row>
    <row r="517" ht="12.75">
      <c r="U517" s="5"/>
    </row>
    <row r="518" ht="12.75">
      <c r="U518" s="5"/>
    </row>
    <row r="519" ht="12.75">
      <c r="U519" s="5"/>
    </row>
    <row r="520" ht="12.75">
      <c r="U520" s="5"/>
    </row>
    <row r="521" ht="12.75">
      <c r="U521" s="5"/>
    </row>
    <row r="522" ht="12.75">
      <c r="U522" s="5"/>
    </row>
    <row r="523" ht="12.75">
      <c r="U523" s="5"/>
    </row>
    <row r="524" ht="12.75">
      <c r="U524" s="5"/>
    </row>
    <row r="525" ht="12.75">
      <c r="U525" s="5"/>
    </row>
    <row r="526" ht="12.75">
      <c r="U526" s="5"/>
    </row>
    <row r="527" ht="12.75">
      <c r="U527" s="5"/>
    </row>
    <row r="528" ht="12.75">
      <c r="U528" s="5"/>
    </row>
    <row r="529" ht="12.75">
      <c r="U529" s="5"/>
    </row>
    <row r="530" ht="12.75">
      <c r="U530" s="5"/>
    </row>
    <row r="531" ht="12.75">
      <c r="U531" s="5"/>
    </row>
    <row r="532" ht="12.75">
      <c r="U532" s="5"/>
    </row>
    <row r="533" ht="12.75">
      <c r="U533" s="5"/>
    </row>
    <row r="534" ht="12.75">
      <c r="U534" s="5"/>
    </row>
    <row r="535" ht="12.75">
      <c r="U535" s="5"/>
    </row>
    <row r="536" ht="12.75">
      <c r="U536" s="5"/>
    </row>
    <row r="537" ht="12.75">
      <c r="U537" s="5"/>
    </row>
    <row r="538" ht="12.75">
      <c r="U538" s="5"/>
    </row>
    <row r="539" ht="12.75">
      <c r="U539" s="5"/>
    </row>
    <row r="540" ht="12.75">
      <c r="U540" s="5"/>
    </row>
    <row r="541" ht="12.75">
      <c r="U541" s="5"/>
    </row>
    <row r="542" ht="12.75">
      <c r="U542" s="5"/>
    </row>
    <row r="543" ht="12.75">
      <c r="U543" s="5"/>
    </row>
    <row r="544" ht="12.75">
      <c r="U544" s="5"/>
    </row>
    <row r="545" ht="12.75">
      <c r="U545" s="5"/>
    </row>
    <row r="546" ht="12.75">
      <c r="U546" s="5"/>
    </row>
    <row r="547" ht="12.75">
      <c r="U547" s="5"/>
    </row>
    <row r="548" ht="12.75">
      <c r="U548" s="5"/>
    </row>
    <row r="549" ht="12.75">
      <c r="U549" s="5"/>
    </row>
    <row r="550" ht="12.75">
      <c r="U550" s="5"/>
    </row>
    <row r="551" ht="12.75">
      <c r="U551" s="5"/>
    </row>
    <row r="552" ht="12.75">
      <c r="U552" s="5"/>
    </row>
    <row r="553" ht="12.75">
      <c r="U553" s="5"/>
    </row>
    <row r="554" ht="12.75">
      <c r="U554" s="5"/>
    </row>
    <row r="555" ht="12.75">
      <c r="U555" s="5"/>
    </row>
    <row r="556" ht="12.75">
      <c r="U556" s="5"/>
    </row>
    <row r="557" ht="12.75">
      <c r="U557" s="5"/>
    </row>
    <row r="558" ht="12.75">
      <c r="U558" s="5"/>
    </row>
    <row r="559" ht="12.75">
      <c r="U559" s="5"/>
    </row>
    <row r="560" ht="12.75">
      <c r="U560" s="5"/>
    </row>
    <row r="561" ht="12.75">
      <c r="U561" s="5"/>
    </row>
    <row r="562" ht="12.75">
      <c r="U562" s="5"/>
    </row>
    <row r="563" ht="12.75">
      <c r="U563" s="5"/>
    </row>
    <row r="564" ht="12.75">
      <c r="U564" s="5"/>
    </row>
    <row r="565" ht="12.75">
      <c r="U565" s="5"/>
    </row>
    <row r="566" ht="12.75">
      <c r="U566" s="5"/>
    </row>
    <row r="567" ht="12.75">
      <c r="U567" s="5"/>
    </row>
    <row r="568" ht="12.75">
      <c r="U568" s="5"/>
    </row>
    <row r="569" ht="12.75">
      <c r="U569" s="5"/>
    </row>
    <row r="570" ht="12.75">
      <c r="U570" s="5"/>
    </row>
    <row r="571" ht="12.75">
      <c r="U571" s="5"/>
    </row>
    <row r="572" ht="12.75">
      <c r="U572" s="5"/>
    </row>
    <row r="573" ht="12.75">
      <c r="U573" s="5"/>
    </row>
    <row r="574" ht="12.75">
      <c r="U574" s="5"/>
    </row>
    <row r="575" ht="12.75">
      <c r="U575" s="5"/>
    </row>
    <row r="576" ht="12.75">
      <c r="U576" s="5"/>
    </row>
    <row r="577" ht="12.75">
      <c r="U577" s="5"/>
    </row>
    <row r="578" ht="12.75">
      <c r="U578" s="5"/>
    </row>
    <row r="579" ht="12.75">
      <c r="U579" s="5"/>
    </row>
    <row r="580" ht="12.75">
      <c r="U580" s="5"/>
    </row>
    <row r="581" ht="12.75">
      <c r="U581" s="5"/>
    </row>
    <row r="582" ht="12.75">
      <c r="U582" s="5"/>
    </row>
    <row r="583" ht="12.75">
      <c r="U583" s="5"/>
    </row>
    <row r="584" ht="12.75">
      <c r="U584" s="5"/>
    </row>
    <row r="585" ht="12.75">
      <c r="U585" s="5"/>
    </row>
    <row r="586" ht="12.75">
      <c r="U586" s="5"/>
    </row>
    <row r="587" ht="12.75">
      <c r="U587" s="5"/>
    </row>
    <row r="588" ht="12.75">
      <c r="U588" s="5"/>
    </row>
    <row r="589" ht="12.75">
      <c r="U589" s="5"/>
    </row>
    <row r="590" ht="12.75">
      <c r="U590" s="5"/>
    </row>
    <row r="591" ht="12.75">
      <c r="U591" s="5"/>
    </row>
    <row r="592" ht="12.75">
      <c r="U592" s="5"/>
    </row>
    <row r="593" ht="12.75">
      <c r="U593" s="5"/>
    </row>
    <row r="594" ht="12.75">
      <c r="U594" s="5"/>
    </row>
    <row r="595" ht="12.75">
      <c r="U595" s="5"/>
    </row>
    <row r="596" ht="12.75">
      <c r="U596" s="5"/>
    </row>
    <row r="597" ht="12.75">
      <c r="U597" s="5"/>
    </row>
    <row r="598" ht="12.75">
      <c r="U598" s="5"/>
    </row>
    <row r="599" ht="12.75">
      <c r="U599" s="5"/>
    </row>
    <row r="600" ht="12.75">
      <c r="U600" s="5"/>
    </row>
    <row r="601" ht="12.75">
      <c r="U601" s="5"/>
    </row>
    <row r="602" ht="12.75">
      <c r="U602" s="5"/>
    </row>
    <row r="603" ht="12.75">
      <c r="U603" s="5"/>
    </row>
    <row r="604" ht="12.75">
      <c r="U604" s="5"/>
    </row>
    <row r="605" ht="12.75">
      <c r="U605" s="5"/>
    </row>
    <row r="606" ht="12.75">
      <c r="U606" s="5"/>
    </row>
    <row r="607" ht="12.75">
      <c r="U607" s="5"/>
    </row>
    <row r="608" ht="12.75">
      <c r="U608" s="5"/>
    </row>
    <row r="609" ht="12.75">
      <c r="U609" s="5"/>
    </row>
    <row r="610" ht="12.75">
      <c r="U610" s="5"/>
    </row>
    <row r="611" ht="12.75">
      <c r="U611" s="5"/>
    </row>
    <row r="612" ht="12.75">
      <c r="U612" s="5"/>
    </row>
    <row r="613" ht="12.75">
      <c r="U613" s="5"/>
    </row>
    <row r="614" ht="12.75">
      <c r="U614" s="5"/>
    </row>
    <row r="615" ht="12.75">
      <c r="U615" s="5"/>
    </row>
    <row r="616" ht="12.75">
      <c r="U616" s="5"/>
    </row>
    <row r="617" ht="12.75">
      <c r="U617" s="5"/>
    </row>
    <row r="618" ht="12.75">
      <c r="U618" s="5"/>
    </row>
    <row r="619" ht="12.75">
      <c r="U619" s="5"/>
    </row>
    <row r="620" ht="12.75">
      <c r="U620" s="5"/>
    </row>
    <row r="621" ht="12.75">
      <c r="U621" s="5"/>
    </row>
    <row r="622" ht="12.75">
      <c r="U622" s="5"/>
    </row>
    <row r="623" ht="12.75">
      <c r="U623" s="5"/>
    </row>
    <row r="624" ht="12.75">
      <c r="U624" s="5"/>
    </row>
    <row r="625" ht="12.75">
      <c r="U625" s="5"/>
    </row>
    <row r="626" ht="12.75">
      <c r="U626" s="5"/>
    </row>
    <row r="627" ht="12.75">
      <c r="U627" s="5"/>
    </row>
    <row r="628" ht="12.75">
      <c r="U628" s="5"/>
    </row>
    <row r="629" ht="12.75">
      <c r="U629" s="5"/>
    </row>
    <row r="630" ht="12.75">
      <c r="U630" s="5"/>
    </row>
    <row r="631" ht="12.75">
      <c r="U631" s="5"/>
    </row>
    <row r="632" ht="12.75">
      <c r="U632" s="5"/>
    </row>
    <row r="633" ht="12.75">
      <c r="U633" s="5"/>
    </row>
    <row r="634" ht="12.75">
      <c r="U634" s="5"/>
    </row>
    <row r="635" ht="12.75">
      <c r="U635" s="5"/>
    </row>
    <row r="636" ht="12.75">
      <c r="U636" s="5"/>
    </row>
    <row r="637" ht="12.75">
      <c r="U637" s="5"/>
    </row>
    <row r="638" ht="12.75">
      <c r="U638" s="5"/>
    </row>
    <row r="639" ht="12.75">
      <c r="U639" s="5"/>
    </row>
    <row r="640" ht="12.75">
      <c r="U640" s="5"/>
    </row>
    <row r="641" ht="12.75">
      <c r="U641" s="5"/>
    </row>
    <row r="642" ht="12.75">
      <c r="U642" s="5"/>
    </row>
    <row r="643" ht="12.75">
      <c r="U643" s="5"/>
    </row>
    <row r="644" ht="12.75">
      <c r="U644" s="5"/>
    </row>
    <row r="645" ht="12.75">
      <c r="U645" s="5"/>
    </row>
    <row r="646" ht="12.75">
      <c r="U646" s="5"/>
    </row>
    <row r="647" ht="12.75">
      <c r="U647" s="5"/>
    </row>
    <row r="648" ht="12.75">
      <c r="U648" s="5"/>
    </row>
    <row r="649" ht="12.75">
      <c r="U649" s="5"/>
    </row>
    <row r="650" ht="12.75">
      <c r="U650" s="5"/>
    </row>
    <row r="651" ht="12.75">
      <c r="U651" s="5"/>
    </row>
    <row r="652" ht="12.75">
      <c r="U652" s="5"/>
    </row>
    <row r="653" ht="12.75">
      <c r="U653" s="5"/>
    </row>
    <row r="654" ht="12.75">
      <c r="U654" s="5"/>
    </row>
    <row r="655" ht="12.75">
      <c r="U655" s="5"/>
    </row>
    <row r="656" ht="12.75">
      <c r="U656" s="5"/>
    </row>
    <row r="657" ht="12.75">
      <c r="U657" s="5"/>
    </row>
    <row r="658" ht="12.75">
      <c r="U658" s="5"/>
    </row>
    <row r="659" ht="12.75">
      <c r="U659" s="5"/>
    </row>
    <row r="660" ht="12.75">
      <c r="U660" s="5"/>
    </row>
    <row r="661" ht="12.75">
      <c r="U661" s="5"/>
    </row>
    <row r="662" ht="12.75">
      <c r="U662" s="5"/>
    </row>
    <row r="663" ht="12.75">
      <c r="U663" s="5"/>
    </row>
    <row r="664" ht="12.75">
      <c r="U664" s="5"/>
    </row>
    <row r="665" ht="12.75">
      <c r="U665" s="5"/>
    </row>
    <row r="666" ht="12.75">
      <c r="U666" s="5"/>
    </row>
    <row r="667" ht="12.75">
      <c r="U667" s="5"/>
    </row>
    <row r="668" ht="12.75">
      <c r="U668" s="5"/>
    </row>
    <row r="669" ht="12.75">
      <c r="U669" s="5"/>
    </row>
    <row r="670" ht="12.75">
      <c r="U670" s="5"/>
    </row>
    <row r="671" ht="12.75">
      <c r="U671" s="5"/>
    </row>
    <row r="672" ht="12.75">
      <c r="U672" s="5"/>
    </row>
    <row r="673" ht="12.75">
      <c r="U673" s="5"/>
    </row>
    <row r="674" ht="12.75">
      <c r="U674" s="5"/>
    </row>
    <row r="675" ht="12.75">
      <c r="U675" s="5"/>
    </row>
    <row r="676" ht="12.75">
      <c r="U676" s="5"/>
    </row>
    <row r="677" ht="12.75">
      <c r="U677" s="5"/>
    </row>
    <row r="678" ht="12.75">
      <c r="U678" s="5"/>
    </row>
    <row r="679" ht="12.75">
      <c r="U679" s="5"/>
    </row>
    <row r="680" ht="12.75">
      <c r="U680" s="5"/>
    </row>
    <row r="681" ht="12.75">
      <c r="U681" s="5"/>
    </row>
    <row r="682" ht="12.75">
      <c r="U682" s="5"/>
    </row>
    <row r="683" ht="12.75">
      <c r="U683" s="5"/>
    </row>
    <row r="684" ht="12.75">
      <c r="U684" s="5"/>
    </row>
    <row r="685" ht="12.75">
      <c r="U685" s="5"/>
    </row>
    <row r="686" ht="12.75">
      <c r="U686" s="5"/>
    </row>
    <row r="687" ht="12.75">
      <c r="U687" s="5"/>
    </row>
    <row r="688" ht="12.75">
      <c r="U688" s="5"/>
    </row>
    <row r="689" ht="12.75">
      <c r="U689" s="5"/>
    </row>
    <row r="690" ht="12.75">
      <c r="U690" s="5"/>
    </row>
    <row r="691" ht="12.75">
      <c r="U691" s="5"/>
    </row>
    <row r="692" ht="12.75">
      <c r="U692" s="5"/>
    </row>
    <row r="693" ht="12.75">
      <c r="U693" s="5"/>
    </row>
    <row r="694" ht="12.75">
      <c r="U694" s="5"/>
    </row>
    <row r="695" ht="12.75">
      <c r="U695" s="5"/>
    </row>
    <row r="696" ht="12.75">
      <c r="U696" s="5"/>
    </row>
    <row r="697" ht="12.75">
      <c r="U697" s="5"/>
    </row>
    <row r="698" ht="12.75">
      <c r="U698" s="5"/>
    </row>
    <row r="699" ht="12.75">
      <c r="U699" s="5"/>
    </row>
    <row r="700" ht="12.75">
      <c r="U700" s="5"/>
    </row>
    <row r="701" ht="12.75">
      <c r="U701" s="5"/>
    </row>
    <row r="702" ht="12.75">
      <c r="U702" s="5"/>
    </row>
    <row r="703" ht="12.75">
      <c r="U703" s="5"/>
    </row>
    <row r="704" ht="12.75">
      <c r="U704" s="5"/>
    </row>
    <row r="705" ht="12.75">
      <c r="U705" s="5"/>
    </row>
    <row r="706" ht="12.75">
      <c r="U706" s="5"/>
    </row>
    <row r="707" ht="12.75">
      <c r="U707" s="5"/>
    </row>
    <row r="708" ht="12.75">
      <c r="U708" s="5"/>
    </row>
    <row r="709" ht="12.75">
      <c r="U709" s="5"/>
    </row>
    <row r="710" ht="12.75">
      <c r="U710" s="5"/>
    </row>
    <row r="711" ht="12.75">
      <c r="U711" s="5"/>
    </row>
    <row r="712" ht="12.75">
      <c r="U712" s="5"/>
    </row>
    <row r="713" ht="12.75">
      <c r="U713" s="5"/>
    </row>
    <row r="714" ht="12.75">
      <c r="U714" s="5"/>
    </row>
    <row r="715" ht="12.75">
      <c r="U715" s="5"/>
    </row>
    <row r="716" ht="12.75">
      <c r="U716" s="5"/>
    </row>
    <row r="717" ht="12.75">
      <c r="U717" s="5"/>
    </row>
    <row r="718" ht="12.75">
      <c r="U718" s="5"/>
    </row>
    <row r="719" ht="12.75">
      <c r="U719" s="5"/>
    </row>
    <row r="720" ht="12.75">
      <c r="U720" s="5"/>
    </row>
    <row r="721" ht="12.75">
      <c r="U721" s="5"/>
    </row>
    <row r="722" ht="12.75">
      <c r="U722" s="5"/>
    </row>
    <row r="723" ht="12.75">
      <c r="U723" s="5"/>
    </row>
    <row r="724" ht="12.75">
      <c r="U724" s="5"/>
    </row>
    <row r="725" ht="12.75">
      <c r="U725" s="5"/>
    </row>
    <row r="726" ht="12.75">
      <c r="U726" s="5"/>
    </row>
    <row r="727" ht="12.75">
      <c r="U727" s="5"/>
    </row>
    <row r="728" ht="12.75">
      <c r="U728" s="5"/>
    </row>
    <row r="729" ht="12.75">
      <c r="U729" s="5"/>
    </row>
    <row r="730" ht="12.75">
      <c r="U730" s="5"/>
    </row>
    <row r="731" ht="12.75">
      <c r="U731" s="5"/>
    </row>
    <row r="732" ht="12.75">
      <c r="U732" s="5"/>
    </row>
    <row r="733" ht="12.75">
      <c r="U733" s="5"/>
    </row>
    <row r="734" ht="12.75">
      <c r="U734" s="5"/>
    </row>
    <row r="735" ht="12.75">
      <c r="U735" s="5"/>
    </row>
    <row r="736" ht="12.75">
      <c r="U736" s="5"/>
    </row>
    <row r="737" ht="12.75">
      <c r="U737" s="5"/>
    </row>
    <row r="738" ht="12.75">
      <c r="U738" s="5"/>
    </row>
    <row r="739" ht="12.75">
      <c r="U739" s="5"/>
    </row>
    <row r="740" ht="12.75">
      <c r="U740" s="5"/>
    </row>
    <row r="741" ht="12.75">
      <c r="U741" s="5"/>
    </row>
    <row r="742" ht="12.75">
      <c r="U742" s="5"/>
    </row>
    <row r="743" ht="12.75">
      <c r="U743" s="5"/>
    </row>
    <row r="744" ht="12.75">
      <c r="U744" s="5"/>
    </row>
    <row r="745" ht="12.75">
      <c r="U745" s="5"/>
    </row>
    <row r="746" ht="12.75">
      <c r="U746" s="5"/>
    </row>
    <row r="747" ht="12.75">
      <c r="U747" s="5"/>
    </row>
    <row r="748" ht="12.75">
      <c r="U748" s="5"/>
    </row>
    <row r="749" ht="12.75">
      <c r="U749" s="5"/>
    </row>
    <row r="750" ht="12.75">
      <c r="U750" s="5"/>
    </row>
    <row r="751" ht="12.75">
      <c r="U751" s="5"/>
    </row>
    <row r="752" ht="12.75">
      <c r="U752" s="5"/>
    </row>
    <row r="753" ht="12.75">
      <c r="U753" s="5"/>
    </row>
    <row r="754" ht="12.75">
      <c r="U754" s="5"/>
    </row>
    <row r="755" ht="12.75">
      <c r="U755" s="5"/>
    </row>
    <row r="756" ht="12.75">
      <c r="U756" s="5"/>
    </row>
    <row r="757" ht="12.75">
      <c r="U757" s="5"/>
    </row>
    <row r="758" ht="12.75">
      <c r="U758" s="5"/>
    </row>
    <row r="759" ht="12.75">
      <c r="U759" s="5"/>
    </row>
    <row r="760" ht="12.75">
      <c r="U760" s="5"/>
    </row>
    <row r="761" ht="12.75">
      <c r="U761" s="5"/>
    </row>
    <row r="762" ht="12.75">
      <c r="U762" s="5"/>
    </row>
    <row r="763" ht="12.75">
      <c r="U763" s="5"/>
    </row>
    <row r="764" ht="12.75">
      <c r="U764" s="5"/>
    </row>
    <row r="765" ht="12.75">
      <c r="U765" s="5"/>
    </row>
    <row r="766" ht="12.75">
      <c r="U766" s="5"/>
    </row>
    <row r="767" ht="12.75">
      <c r="U767" s="5"/>
    </row>
    <row r="768" ht="12.75">
      <c r="U768" s="5"/>
    </row>
    <row r="769" ht="12.75">
      <c r="U769" s="5"/>
    </row>
    <row r="770" ht="12.75">
      <c r="U770" s="5"/>
    </row>
    <row r="771" ht="12.75">
      <c r="U771" s="5"/>
    </row>
    <row r="772" ht="12.75">
      <c r="U772" s="5"/>
    </row>
    <row r="773" ht="12.75">
      <c r="U773" s="5"/>
    </row>
    <row r="774" ht="12.75">
      <c r="U774" s="5"/>
    </row>
    <row r="775" ht="12.75">
      <c r="U775" s="5"/>
    </row>
    <row r="776" ht="12.75">
      <c r="U776" s="5"/>
    </row>
    <row r="777" ht="12.75">
      <c r="U777" s="5"/>
    </row>
    <row r="778" ht="12.75">
      <c r="U778" s="5"/>
    </row>
    <row r="779" ht="12.75">
      <c r="U779" s="5"/>
    </row>
    <row r="780" ht="12.75">
      <c r="U780" s="5"/>
    </row>
    <row r="781" ht="12.75">
      <c r="U781" s="5"/>
    </row>
    <row r="782" ht="12.75">
      <c r="U782" s="5"/>
    </row>
    <row r="783" ht="12.75">
      <c r="U783" s="5"/>
    </row>
    <row r="784" ht="12.75">
      <c r="U784" s="5"/>
    </row>
    <row r="785" ht="12.75">
      <c r="U785" s="5"/>
    </row>
    <row r="786" ht="12.75">
      <c r="U786" s="5"/>
    </row>
    <row r="787" ht="12.75">
      <c r="U787" s="5"/>
    </row>
    <row r="788" ht="12.75">
      <c r="U788" s="5"/>
    </row>
    <row r="789" ht="12.75">
      <c r="U789" s="5"/>
    </row>
    <row r="790" ht="12.75">
      <c r="U790" s="5"/>
    </row>
    <row r="791" ht="12.75">
      <c r="U791" s="5"/>
    </row>
    <row r="792" ht="12.75">
      <c r="U792" s="5"/>
    </row>
    <row r="793" ht="12.75">
      <c r="U793" s="5"/>
    </row>
    <row r="794" ht="12.75">
      <c r="U794" s="5"/>
    </row>
    <row r="795" ht="12.75">
      <c r="U795" s="5"/>
    </row>
    <row r="796" ht="12.75">
      <c r="U796" s="5"/>
    </row>
    <row r="797" ht="12.75">
      <c r="U797" s="5"/>
    </row>
    <row r="798" ht="12.75">
      <c r="U798" s="5"/>
    </row>
    <row r="799" ht="12.75">
      <c r="U799" s="5"/>
    </row>
    <row r="800" ht="12.75">
      <c r="U800" s="5"/>
    </row>
    <row r="801" ht="12.75">
      <c r="U801" s="5"/>
    </row>
  </sheetData>
  <mergeCells count="73">
    <mergeCell ref="A3:K3"/>
    <mergeCell ref="M3:N3"/>
    <mergeCell ref="O3:R3"/>
    <mergeCell ref="A4:B5"/>
    <mergeCell ref="C4:F4"/>
    <mergeCell ref="G4:J4"/>
    <mergeCell ref="K4:K5"/>
    <mergeCell ref="M4:N4"/>
    <mergeCell ref="M5:N5"/>
    <mergeCell ref="A6:B6"/>
    <mergeCell ref="M6:N6"/>
    <mergeCell ref="A7:B7"/>
    <mergeCell ref="M7:N7"/>
    <mergeCell ref="A8:B8"/>
    <mergeCell ref="M8:N8"/>
    <mergeCell ref="A9:B9"/>
    <mergeCell ref="M9:N9"/>
    <mergeCell ref="A13:K13"/>
    <mergeCell ref="M13:N13"/>
    <mergeCell ref="A14:B15"/>
    <mergeCell ref="C14:F14"/>
    <mergeCell ref="G14:J14"/>
    <mergeCell ref="K14:K15"/>
    <mergeCell ref="M14:N14"/>
    <mergeCell ref="M15:N15"/>
    <mergeCell ref="A16:B16"/>
    <mergeCell ref="M16:N16"/>
    <mergeCell ref="A17:B17"/>
    <mergeCell ref="M17:N17"/>
    <mergeCell ref="A18:B18"/>
    <mergeCell ref="M18:N18"/>
    <mergeCell ref="A19:B19"/>
    <mergeCell ref="M19:N19"/>
    <mergeCell ref="A23:K23"/>
    <mergeCell ref="A24:B25"/>
    <mergeCell ref="C24:F24"/>
    <mergeCell ref="G24:J24"/>
    <mergeCell ref="K24:K25"/>
    <mergeCell ref="A26:B26"/>
    <mergeCell ref="A27:B27"/>
    <mergeCell ref="A28:B28"/>
    <mergeCell ref="A29:B29"/>
    <mergeCell ref="A33:K33"/>
    <mergeCell ref="A34:B35"/>
    <mergeCell ref="C34:F34"/>
    <mergeCell ref="G34:J34"/>
    <mergeCell ref="K34:K35"/>
    <mergeCell ref="A36:B36"/>
    <mergeCell ref="A37:B37"/>
    <mergeCell ref="A38:B38"/>
    <mergeCell ref="A39:B39"/>
    <mergeCell ref="A49:K49"/>
    <mergeCell ref="A50:B51"/>
    <mergeCell ref="C50:F50"/>
    <mergeCell ref="G50:J50"/>
    <mergeCell ref="K50:K51"/>
    <mergeCell ref="A52:B52"/>
    <mergeCell ref="A53:B53"/>
    <mergeCell ref="A54:B54"/>
    <mergeCell ref="A55:B55"/>
    <mergeCell ref="A56:B56"/>
    <mergeCell ref="A57:B57"/>
    <mergeCell ref="A67:K67"/>
    <mergeCell ref="A68:B69"/>
    <mergeCell ref="C68:F68"/>
    <mergeCell ref="G68:J68"/>
    <mergeCell ref="K68:K69"/>
    <mergeCell ref="A74:B74"/>
    <mergeCell ref="A75:B75"/>
    <mergeCell ref="A70:B70"/>
    <mergeCell ref="A71:B71"/>
    <mergeCell ref="A72:B72"/>
    <mergeCell ref="A73:B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1"/>
  <sheetViews>
    <sheetView workbookViewId="0" topLeftCell="A28">
      <selection activeCell="M26" sqref="M26"/>
    </sheetView>
  </sheetViews>
  <sheetFormatPr defaultColWidth="9.140625" defaultRowHeight="12.75"/>
  <cols>
    <col min="1" max="1" width="11.140625" style="0" customWidth="1"/>
    <col min="15" max="19" width="11.140625" style="0" customWidth="1"/>
    <col min="20" max="20" width="22.8515625" style="0" customWidth="1"/>
    <col min="21" max="21" width="23.28125" style="0" customWidth="1"/>
    <col min="22" max="22" width="27.8515625" style="0" customWidth="1"/>
  </cols>
  <sheetData>
    <row r="1" spans="4:22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V1" s="5"/>
    </row>
    <row r="2" spans="2:22" ht="24" thickBot="1">
      <c r="B2" s="6"/>
      <c r="C2" s="6"/>
      <c r="E2" s="7"/>
      <c r="F2" s="7" t="s">
        <v>40</v>
      </c>
      <c r="G2" s="7"/>
      <c r="H2" s="3"/>
      <c r="I2" s="3"/>
      <c r="J2" s="3"/>
      <c r="K2" s="3"/>
      <c r="T2" s="63"/>
      <c r="U2" s="63"/>
      <c r="V2" s="69"/>
    </row>
    <row r="3" spans="1:22" ht="19.5" thickBot="1" thickTop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M3" s="145" t="s">
        <v>3</v>
      </c>
      <c r="N3" s="146"/>
      <c r="O3" s="145" t="s">
        <v>4</v>
      </c>
      <c r="P3" s="147"/>
      <c r="Q3" s="147"/>
      <c r="R3" s="147"/>
      <c r="S3" s="148"/>
      <c r="T3" s="8" t="s">
        <v>5</v>
      </c>
      <c r="U3" s="9" t="s">
        <v>6</v>
      </c>
      <c r="V3" s="9" t="s">
        <v>7</v>
      </c>
    </row>
    <row r="4" spans="1:22" ht="19.5" thickBot="1" thickTop="1">
      <c r="A4" s="130" t="s">
        <v>8</v>
      </c>
      <c r="B4" s="131"/>
      <c r="C4" s="130" t="s">
        <v>9</v>
      </c>
      <c r="D4" s="130"/>
      <c r="E4" s="130"/>
      <c r="F4" s="105"/>
      <c r="G4" s="130" t="s">
        <v>10</v>
      </c>
      <c r="H4" s="91"/>
      <c r="I4" s="91"/>
      <c r="J4" s="105"/>
      <c r="K4" s="130" t="s">
        <v>11</v>
      </c>
      <c r="M4" s="149" t="s">
        <v>12</v>
      </c>
      <c r="N4" s="150"/>
      <c r="O4" s="70">
        <v>1538</v>
      </c>
      <c r="P4" s="46">
        <v>1848</v>
      </c>
      <c r="Q4" s="46">
        <v>1718</v>
      </c>
      <c r="R4" s="46">
        <v>1740</v>
      </c>
      <c r="S4" s="71">
        <v>1905</v>
      </c>
      <c r="T4" s="67">
        <f>O4+P4+Q4+R4+S4</f>
        <v>8749</v>
      </c>
      <c r="U4" s="64" t="s">
        <v>29</v>
      </c>
      <c r="V4" s="48"/>
    </row>
    <row r="5" spans="1:22" ht="18.75" thickBot="1">
      <c r="A5" s="103"/>
      <c r="B5" s="104"/>
      <c r="C5" s="10" t="s">
        <v>13</v>
      </c>
      <c r="D5" s="11" t="s">
        <v>14</v>
      </c>
      <c r="E5" s="12" t="s">
        <v>11</v>
      </c>
      <c r="F5" s="12" t="s">
        <v>15</v>
      </c>
      <c r="G5" s="10" t="s">
        <v>13</v>
      </c>
      <c r="H5" s="12" t="s">
        <v>16</v>
      </c>
      <c r="I5" s="12" t="s">
        <v>11</v>
      </c>
      <c r="J5" s="12" t="s">
        <v>15</v>
      </c>
      <c r="K5" s="132"/>
      <c r="L5" s="1"/>
      <c r="M5" s="151" t="s">
        <v>19</v>
      </c>
      <c r="N5" s="152"/>
      <c r="O5" s="41">
        <v>1966</v>
      </c>
      <c r="P5" s="41">
        <v>1362</v>
      </c>
      <c r="Q5" s="41">
        <v>1737</v>
      </c>
      <c r="R5" s="41">
        <v>1726</v>
      </c>
      <c r="S5" s="72">
        <v>1953</v>
      </c>
      <c r="T5" s="67">
        <f>O5+P5+Q5+R5+S5</f>
        <v>8744</v>
      </c>
      <c r="U5" s="65" t="s">
        <v>33</v>
      </c>
      <c r="V5" s="49"/>
    </row>
    <row r="6" spans="1:22" ht="18.75" thickBot="1">
      <c r="A6" s="125" t="s">
        <v>12</v>
      </c>
      <c r="B6" s="126"/>
      <c r="C6" s="13">
        <v>353</v>
      </c>
      <c r="D6" s="14">
        <v>90</v>
      </c>
      <c r="E6" s="14">
        <f>C6+D6</f>
        <v>443</v>
      </c>
      <c r="F6" s="15">
        <v>1000</v>
      </c>
      <c r="G6" s="14">
        <v>107</v>
      </c>
      <c r="H6" s="14">
        <v>0</v>
      </c>
      <c r="I6" s="14">
        <f>H6+G6</f>
        <v>107</v>
      </c>
      <c r="J6" s="16">
        <f>J7*I6/I7</f>
        <v>537.6884422110553</v>
      </c>
      <c r="K6" s="16">
        <f>F6+J6</f>
        <v>1537.6884422110552</v>
      </c>
      <c r="M6" s="151" t="s">
        <v>17</v>
      </c>
      <c r="N6" s="152"/>
      <c r="O6" s="41">
        <v>1697</v>
      </c>
      <c r="P6" s="41">
        <v>1512</v>
      </c>
      <c r="Q6" s="41">
        <v>1303</v>
      </c>
      <c r="R6" s="41">
        <v>1753</v>
      </c>
      <c r="S6" s="73">
        <v>0</v>
      </c>
      <c r="T6" s="67">
        <f>O6+P6+Q6+R6+S6</f>
        <v>6265</v>
      </c>
      <c r="U6" s="65" t="s">
        <v>34</v>
      </c>
      <c r="V6" s="49" t="s">
        <v>29</v>
      </c>
    </row>
    <row r="7" spans="1:22" ht="18.75" thickBot="1">
      <c r="A7" s="123" t="s">
        <v>19</v>
      </c>
      <c r="B7" s="124"/>
      <c r="C7" s="17">
        <v>358</v>
      </c>
      <c r="D7" s="18">
        <v>70</v>
      </c>
      <c r="E7" s="14">
        <f>C7+D7</f>
        <v>428</v>
      </c>
      <c r="F7" s="15">
        <f>E7*F$6/E$6</f>
        <v>966.1399548532731</v>
      </c>
      <c r="G7" s="18">
        <v>119</v>
      </c>
      <c r="H7" s="18">
        <v>80</v>
      </c>
      <c r="I7" s="14">
        <f>H7+G7</f>
        <v>199</v>
      </c>
      <c r="J7" s="16">
        <v>1000</v>
      </c>
      <c r="K7" s="16">
        <f>F7+J7</f>
        <v>1966.1399548532731</v>
      </c>
      <c r="M7" s="153" t="s">
        <v>18</v>
      </c>
      <c r="N7" s="154"/>
      <c r="O7" s="51">
        <v>1311</v>
      </c>
      <c r="P7" s="51">
        <v>1528</v>
      </c>
      <c r="Q7" s="51">
        <v>1347</v>
      </c>
      <c r="R7" s="51">
        <v>1228</v>
      </c>
      <c r="S7" s="74">
        <v>775</v>
      </c>
      <c r="T7" s="68">
        <f>O7+P7+Q7+R7+S7</f>
        <v>6189</v>
      </c>
      <c r="U7" s="66" t="s">
        <v>35</v>
      </c>
      <c r="V7" s="54"/>
    </row>
    <row r="8" spans="1:22" ht="18">
      <c r="A8" s="123" t="s">
        <v>17</v>
      </c>
      <c r="B8" s="124"/>
      <c r="C8" s="17">
        <v>313</v>
      </c>
      <c r="D8" s="18">
        <v>85</v>
      </c>
      <c r="E8" s="14">
        <f>C8+D8</f>
        <v>398</v>
      </c>
      <c r="F8" s="15">
        <f>E8*F$6/E$6</f>
        <v>898.4198645598194</v>
      </c>
      <c r="G8" s="18">
        <v>69</v>
      </c>
      <c r="H8" s="18">
        <v>90</v>
      </c>
      <c r="I8" s="14">
        <f>H8+G8</f>
        <v>159</v>
      </c>
      <c r="J8" s="16">
        <f>I8*J$7/I$7</f>
        <v>798.9949748743719</v>
      </c>
      <c r="K8" s="16">
        <f>F8+J8</f>
        <v>1697.4148394341914</v>
      </c>
      <c r="L8" s="19"/>
      <c r="M8" s="133"/>
      <c r="N8" s="133"/>
      <c r="O8" s="35"/>
      <c r="P8" s="35"/>
      <c r="Q8" s="35"/>
      <c r="R8" s="35"/>
      <c r="S8" s="35"/>
      <c r="T8" s="38"/>
      <c r="U8" s="36"/>
      <c r="V8" s="36"/>
    </row>
    <row r="9" spans="1:22" ht="18">
      <c r="A9" s="123" t="s">
        <v>18</v>
      </c>
      <c r="B9" s="124"/>
      <c r="C9" s="17">
        <v>154</v>
      </c>
      <c r="D9" s="18">
        <v>75</v>
      </c>
      <c r="E9" s="14">
        <f>C9+D9</f>
        <v>229</v>
      </c>
      <c r="F9" s="15">
        <f>E9*F$6/E$6</f>
        <v>516.9300225733634</v>
      </c>
      <c r="G9" s="18">
        <v>113</v>
      </c>
      <c r="H9" s="18">
        <v>45</v>
      </c>
      <c r="I9" s="14">
        <f>H9+G9</f>
        <v>158</v>
      </c>
      <c r="J9" s="16">
        <f>I9*J$7/I$7</f>
        <v>793.9698492462312</v>
      </c>
      <c r="K9" s="16">
        <f>F9+J9</f>
        <v>1310.8998718195946</v>
      </c>
      <c r="L9" s="19"/>
      <c r="M9" s="133"/>
      <c r="N9" s="133"/>
      <c r="O9" s="39"/>
      <c r="P9" s="35"/>
      <c r="Q9" s="35"/>
      <c r="R9" s="35"/>
      <c r="S9" s="35"/>
      <c r="T9" s="38"/>
      <c r="U9" s="36"/>
      <c r="V9" s="36"/>
    </row>
    <row r="10" spans="1:22" ht="18">
      <c r="A10" s="25"/>
      <c r="B10" s="25"/>
      <c r="C10" s="26"/>
      <c r="D10" s="1"/>
      <c r="E10" s="1"/>
      <c r="F10" s="27"/>
      <c r="G10" s="1"/>
      <c r="H10" s="2"/>
      <c r="I10" s="1"/>
      <c r="J10" s="27"/>
      <c r="K10" s="1"/>
      <c r="O10" s="29"/>
      <c r="P10" s="29"/>
      <c r="Q10" s="29"/>
      <c r="R10" s="29"/>
      <c r="S10" s="29"/>
      <c r="V10" s="5"/>
    </row>
    <row r="11" spans="4:22" ht="18">
      <c r="D11" s="3"/>
      <c r="E11" s="3"/>
      <c r="F11" s="3"/>
      <c r="G11" s="3"/>
      <c r="H11" s="3"/>
      <c r="I11" s="3"/>
      <c r="J11" s="3"/>
      <c r="K11" s="3"/>
      <c r="M11" s="28"/>
      <c r="V11" s="5"/>
    </row>
    <row r="12" spans="2:22" ht="24" thickBot="1">
      <c r="B12" s="6"/>
      <c r="C12" s="6"/>
      <c r="E12" s="7"/>
      <c r="F12" s="7" t="s">
        <v>40</v>
      </c>
      <c r="G12" s="7"/>
      <c r="H12" s="3"/>
      <c r="I12" s="3"/>
      <c r="J12" s="3"/>
      <c r="K12" s="3"/>
      <c r="Q12" s="1"/>
      <c r="R12" s="1"/>
      <c r="S12" s="1"/>
      <c r="T12" s="1"/>
      <c r="V12" s="5"/>
    </row>
    <row r="13" spans="1:22" ht="19.5" thickBot="1" thickTop="1">
      <c r="A13" s="127" t="s">
        <v>22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9"/>
      <c r="M13" s="134"/>
      <c r="N13" s="134"/>
      <c r="O13" s="36"/>
      <c r="P13" s="36"/>
      <c r="Q13" s="1"/>
      <c r="R13" s="1"/>
      <c r="S13" s="1"/>
      <c r="T13" s="30"/>
      <c r="V13" s="5"/>
    </row>
    <row r="14" spans="1:22" ht="17.25" thickBot="1" thickTop="1">
      <c r="A14" s="130" t="s">
        <v>8</v>
      </c>
      <c r="B14" s="131"/>
      <c r="C14" s="130" t="s">
        <v>9</v>
      </c>
      <c r="D14" s="130"/>
      <c r="E14" s="130"/>
      <c r="F14" s="105"/>
      <c r="G14" s="130" t="s">
        <v>10</v>
      </c>
      <c r="H14" s="91"/>
      <c r="I14" s="91"/>
      <c r="J14" s="105"/>
      <c r="K14" s="130" t="s">
        <v>11</v>
      </c>
      <c r="M14" s="133"/>
      <c r="N14" s="133"/>
      <c r="O14" s="31"/>
      <c r="P14" s="31"/>
      <c r="Q14" s="1"/>
      <c r="R14" s="1"/>
      <c r="S14" s="1"/>
      <c r="T14" s="32"/>
      <c r="V14" s="5"/>
    </row>
    <row r="15" spans="1:22" ht="16.5" thickBot="1">
      <c r="A15" s="103"/>
      <c r="B15" s="104"/>
      <c r="C15" s="10" t="s">
        <v>13</v>
      </c>
      <c r="D15" s="12" t="s">
        <v>14</v>
      </c>
      <c r="E15" s="12" t="s">
        <v>11</v>
      </c>
      <c r="F15" s="12" t="s">
        <v>15</v>
      </c>
      <c r="G15" s="10" t="s">
        <v>13</v>
      </c>
      <c r="H15" s="12" t="s">
        <v>14</v>
      </c>
      <c r="I15" s="12" t="s">
        <v>11</v>
      </c>
      <c r="J15" s="12" t="s">
        <v>15</v>
      </c>
      <c r="K15" s="132"/>
      <c r="M15" s="133"/>
      <c r="N15" s="133"/>
      <c r="O15" s="31"/>
      <c r="P15" s="31"/>
      <c r="Q15" s="1"/>
      <c r="R15" s="1"/>
      <c r="S15" s="1"/>
      <c r="T15" s="32"/>
      <c r="V15" s="5"/>
    </row>
    <row r="16" spans="1:22" ht="12.75">
      <c r="A16" s="125" t="s">
        <v>12</v>
      </c>
      <c r="B16" s="126"/>
      <c r="C16" s="13">
        <v>154</v>
      </c>
      <c r="D16" s="14">
        <v>100</v>
      </c>
      <c r="E16" s="14">
        <f>D16+C16</f>
        <v>254</v>
      </c>
      <c r="F16" s="16">
        <v>1000</v>
      </c>
      <c r="G16" s="14">
        <v>107</v>
      </c>
      <c r="H16" s="14">
        <v>55</v>
      </c>
      <c r="I16" s="14">
        <f>G16+H16</f>
        <v>162</v>
      </c>
      <c r="J16" s="16">
        <f>I16*J17/I17</f>
        <v>848.1675392670157</v>
      </c>
      <c r="K16" s="16">
        <f>J16+F16</f>
        <v>1848.1675392670159</v>
      </c>
      <c r="M16" s="133"/>
      <c r="N16" s="133"/>
      <c r="O16" s="31"/>
      <c r="P16" s="33"/>
      <c r="Q16" s="1"/>
      <c r="R16" s="1"/>
      <c r="S16" s="1"/>
      <c r="T16" s="32"/>
      <c r="V16" s="5"/>
    </row>
    <row r="17" spans="1:22" ht="12.75">
      <c r="A17" s="123" t="s">
        <v>19</v>
      </c>
      <c r="B17" s="124"/>
      <c r="C17" s="17">
        <v>92</v>
      </c>
      <c r="D17" s="18">
        <v>0</v>
      </c>
      <c r="E17" s="14">
        <f>D17+C17</f>
        <v>92</v>
      </c>
      <c r="F17" s="16">
        <f>E17*F$16/E$16</f>
        <v>362.20472440944883</v>
      </c>
      <c r="G17" s="18">
        <v>116</v>
      </c>
      <c r="H17" s="18">
        <v>75</v>
      </c>
      <c r="I17" s="14">
        <f>G17+H17</f>
        <v>191</v>
      </c>
      <c r="J17" s="16">
        <v>1000</v>
      </c>
      <c r="K17" s="16">
        <f>J17+F17</f>
        <v>1362.2047244094488</v>
      </c>
      <c r="M17" s="133"/>
      <c r="N17" s="133"/>
      <c r="O17" s="31"/>
      <c r="P17" s="31"/>
      <c r="Q17" s="1"/>
      <c r="R17" s="1"/>
      <c r="S17" s="1"/>
      <c r="T17" s="32"/>
      <c r="V17" s="5"/>
    </row>
    <row r="18" spans="1:22" ht="12.75">
      <c r="A18" s="123" t="s">
        <v>17</v>
      </c>
      <c r="B18" s="124"/>
      <c r="C18" s="17">
        <v>57</v>
      </c>
      <c r="D18" s="18">
        <v>85</v>
      </c>
      <c r="E18" s="14">
        <f>D18+C18</f>
        <v>142</v>
      </c>
      <c r="F18" s="16">
        <f>E18*F$16/E$16</f>
        <v>559.0551181102362</v>
      </c>
      <c r="G18" s="18">
        <v>97</v>
      </c>
      <c r="H18" s="18">
        <v>85</v>
      </c>
      <c r="I18" s="14">
        <f>G18+H18</f>
        <v>182</v>
      </c>
      <c r="J18" s="16">
        <f>I18*J17/I17</f>
        <v>952.8795811518324</v>
      </c>
      <c r="K18" s="16">
        <f>J18+F18</f>
        <v>1511.9346992620685</v>
      </c>
      <c r="M18" s="133"/>
      <c r="N18" s="133"/>
      <c r="O18" s="31"/>
      <c r="P18" s="33"/>
      <c r="Q18" s="1"/>
      <c r="R18" s="1"/>
      <c r="S18" s="1"/>
      <c r="T18" s="1"/>
      <c r="V18" s="5"/>
    </row>
    <row r="19" spans="1:22" ht="12.75">
      <c r="A19" s="123" t="s">
        <v>18</v>
      </c>
      <c r="B19" s="124"/>
      <c r="C19" s="17">
        <v>66</v>
      </c>
      <c r="D19" s="18">
        <v>80</v>
      </c>
      <c r="E19" s="14">
        <f>D19+C19</f>
        <v>146</v>
      </c>
      <c r="F19" s="16">
        <f>E19*F$16/E$16</f>
        <v>574.8031496062993</v>
      </c>
      <c r="G19" s="18">
        <v>112</v>
      </c>
      <c r="H19" s="18">
        <v>70</v>
      </c>
      <c r="I19" s="14">
        <f>G19+H19</f>
        <v>182</v>
      </c>
      <c r="J19" s="16">
        <f>J17*I19/I17</f>
        <v>952.8795811518324</v>
      </c>
      <c r="K19" s="16">
        <f>J19+F19</f>
        <v>1527.6827307581316</v>
      </c>
      <c r="M19" s="133"/>
      <c r="N19" s="133"/>
      <c r="O19" s="31"/>
      <c r="P19" s="31"/>
      <c r="Q19" s="1"/>
      <c r="R19" s="1"/>
      <c r="S19" s="1"/>
      <c r="T19" s="1"/>
      <c r="V19" s="5"/>
    </row>
    <row r="20" spans="1:22" ht="12.75">
      <c r="A20" s="25"/>
      <c r="B20" s="25"/>
      <c r="C20" s="26"/>
      <c r="D20" s="1"/>
      <c r="E20" s="1"/>
      <c r="F20" s="35"/>
      <c r="G20" s="1"/>
      <c r="H20" s="1"/>
      <c r="I20" s="1"/>
      <c r="J20" s="35"/>
      <c r="K20" s="35"/>
      <c r="M20" s="25"/>
      <c r="N20" s="25"/>
      <c r="O20" s="31"/>
      <c r="P20" s="31"/>
      <c r="Q20" s="1"/>
      <c r="R20" s="1"/>
      <c r="S20" s="1"/>
      <c r="T20" s="1"/>
      <c r="V20" s="5"/>
    </row>
    <row r="21" spans="4:22" ht="12.75">
      <c r="D21" s="3"/>
      <c r="E21" s="3"/>
      <c r="F21" s="3"/>
      <c r="G21" s="3"/>
      <c r="H21" s="3"/>
      <c r="I21" s="3"/>
      <c r="J21" s="3"/>
      <c r="K21" s="3"/>
      <c r="V21" s="5"/>
    </row>
    <row r="22" spans="2:22" ht="24" thickBot="1">
      <c r="B22" s="6"/>
      <c r="C22" s="6"/>
      <c r="E22" s="7"/>
      <c r="F22" s="7" t="s">
        <v>40</v>
      </c>
      <c r="G22" s="7"/>
      <c r="H22" s="3"/>
      <c r="I22" s="3"/>
      <c r="J22" s="3"/>
      <c r="K22" s="3"/>
      <c r="V22" s="5"/>
    </row>
    <row r="23" spans="1:22" ht="17.25" thickBot="1" thickTop="1">
      <c r="A23" s="127" t="s">
        <v>23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9"/>
      <c r="V23" s="5"/>
    </row>
    <row r="24" spans="1:22" ht="17.25" thickBot="1" thickTop="1">
      <c r="A24" s="130" t="s">
        <v>8</v>
      </c>
      <c r="B24" s="131"/>
      <c r="C24" s="130" t="s">
        <v>9</v>
      </c>
      <c r="D24" s="130"/>
      <c r="E24" s="130"/>
      <c r="F24" s="105"/>
      <c r="G24" s="130" t="s">
        <v>10</v>
      </c>
      <c r="H24" s="91"/>
      <c r="I24" s="91"/>
      <c r="J24" s="105"/>
      <c r="K24" s="130" t="s">
        <v>11</v>
      </c>
      <c r="V24" s="5"/>
    </row>
    <row r="25" spans="1:22" ht="16.5" thickBot="1">
      <c r="A25" s="103"/>
      <c r="B25" s="104"/>
      <c r="C25" s="10" t="s">
        <v>13</v>
      </c>
      <c r="D25" s="12" t="s">
        <v>14</v>
      </c>
      <c r="E25" s="12" t="s">
        <v>11</v>
      </c>
      <c r="F25" s="12" t="s">
        <v>15</v>
      </c>
      <c r="G25" s="10" t="s">
        <v>13</v>
      </c>
      <c r="H25" s="12" t="s">
        <v>14</v>
      </c>
      <c r="I25" s="12" t="s">
        <v>11</v>
      </c>
      <c r="J25" s="12" t="s">
        <v>15</v>
      </c>
      <c r="K25" s="132"/>
      <c r="N25" s="34"/>
      <c r="V25" s="5"/>
    </row>
    <row r="26" spans="1:22" ht="12.75">
      <c r="A26" s="125" t="s">
        <v>12</v>
      </c>
      <c r="B26" s="126"/>
      <c r="C26" s="13">
        <v>234</v>
      </c>
      <c r="D26" s="14">
        <v>70</v>
      </c>
      <c r="E26" s="14">
        <f>C26+D26</f>
        <v>304</v>
      </c>
      <c r="F26" s="16">
        <v>1000</v>
      </c>
      <c r="G26" s="14">
        <v>118</v>
      </c>
      <c r="H26" s="14">
        <v>30</v>
      </c>
      <c r="I26" s="14">
        <f>G26+H26</f>
        <v>148</v>
      </c>
      <c r="J26" s="16">
        <f>J27*I26/I27</f>
        <v>718.4466019417475</v>
      </c>
      <c r="K26" s="16">
        <f>J26+F26</f>
        <v>1718.4466019417475</v>
      </c>
      <c r="V26" s="5"/>
    </row>
    <row r="27" spans="1:22" ht="12.75">
      <c r="A27" s="55" t="s">
        <v>19</v>
      </c>
      <c r="B27" s="56"/>
      <c r="C27" s="13">
        <v>149</v>
      </c>
      <c r="D27" s="14">
        <v>75</v>
      </c>
      <c r="E27" s="14">
        <v>224</v>
      </c>
      <c r="F27" s="16">
        <f>F$26*E27/E$26</f>
        <v>736.8421052631579</v>
      </c>
      <c r="G27" s="14">
        <v>116</v>
      </c>
      <c r="H27" s="14">
        <v>90</v>
      </c>
      <c r="I27" s="14">
        <f>G27+H27</f>
        <v>206</v>
      </c>
      <c r="J27" s="16">
        <v>1000</v>
      </c>
      <c r="K27" s="16">
        <v>1737</v>
      </c>
      <c r="V27" s="5"/>
    </row>
    <row r="28" spans="1:22" ht="12.75">
      <c r="A28" s="123" t="s">
        <v>17</v>
      </c>
      <c r="B28" s="124"/>
      <c r="C28" s="17">
        <v>244</v>
      </c>
      <c r="D28" s="18">
        <v>0</v>
      </c>
      <c r="E28" s="14">
        <f>C28+D28</f>
        <v>244</v>
      </c>
      <c r="F28" s="16">
        <f>F$26*E28/E$26</f>
        <v>802.6315789473684</v>
      </c>
      <c r="G28" s="18">
        <v>103</v>
      </c>
      <c r="H28" s="18">
        <v>0</v>
      </c>
      <c r="I28" s="14">
        <f>G28+H28</f>
        <v>103</v>
      </c>
      <c r="J28" s="16">
        <f>J27*I28/I27</f>
        <v>500</v>
      </c>
      <c r="K28" s="16">
        <v>1303</v>
      </c>
      <c r="V28" s="5"/>
    </row>
    <row r="29" spans="1:22" ht="12.75">
      <c r="A29" s="123" t="s">
        <v>18</v>
      </c>
      <c r="B29" s="124"/>
      <c r="C29" s="17">
        <v>128</v>
      </c>
      <c r="D29" s="18">
        <v>85</v>
      </c>
      <c r="E29" s="14">
        <v>213</v>
      </c>
      <c r="F29" s="16">
        <f>F$26*E29/E$26</f>
        <v>700.6578947368421</v>
      </c>
      <c r="G29" s="18">
        <v>78</v>
      </c>
      <c r="H29" s="18">
        <v>55</v>
      </c>
      <c r="I29" s="14">
        <f>G29+H29</f>
        <v>133</v>
      </c>
      <c r="J29" s="16">
        <f>J27*I29/I27</f>
        <v>645.6310679611651</v>
      </c>
      <c r="K29" s="16">
        <f>J29+F29</f>
        <v>1346.2889626980073</v>
      </c>
      <c r="V29" s="5"/>
    </row>
    <row r="30" spans="1:22" ht="18">
      <c r="A30" s="25"/>
      <c r="B30" s="25"/>
      <c r="C30" s="26"/>
      <c r="D30" s="1"/>
      <c r="E30" s="1"/>
      <c r="F30" s="27"/>
      <c r="G30" s="1"/>
      <c r="H30" s="2"/>
      <c r="I30" s="1"/>
      <c r="J30" s="27"/>
      <c r="K30" s="1"/>
      <c r="V30" s="5"/>
    </row>
    <row r="31" spans="4:22" ht="12.75">
      <c r="D31" s="3"/>
      <c r="E31" s="3"/>
      <c r="F31" s="3"/>
      <c r="G31" s="3"/>
      <c r="H31" s="3"/>
      <c r="I31" s="3"/>
      <c r="J31" s="3"/>
      <c r="K31" s="3"/>
      <c r="V31" s="5"/>
    </row>
    <row r="32" spans="2:22" ht="24" thickBot="1">
      <c r="B32" s="6"/>
      <c r="C32" s="6"/>
      <c r="E32" s="7"/>
      <c r="F32" s="7" t="s">
        <v>40</v>
      </c>
      <c r="G32" s="7"/>
      <c r="H32" s="3"/>
      <c r="I32" s="3"/>
      <c r="J32" s="3"/>
      <c r="K32" s="3"/>
      <c r="V32" s="5"/>
    </row>
    <row r="33" spans="1:22" ht="17.25" thickBot="1" thickTop="1">
      <c r="A33" s="127" t="s">
        <v>24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9"/>
      <c r="V33" s="5"/>
    </row>
    <row r="34" spans="1:22" ht="17.25" thickBot="1" thickTop="1">
      <c r="A34" s="130" t="s">
        <v>8</v>
      </c>
      <c r="B34" s="131"/>
      <c r="C34" s="130" t="s">
        <v>9</v>
      </c>
      <c r="D34" s="130"/>
      <c r="E34" s="130"/>
      <c r="F34" s="105"/>
      <c r="G34" s="130" t="s">
        <v>10</v>
      </c>
      <c r="H34" s="91"/>
      <c r="I34" s="91"/>
      <c r="J34" s="105"/>
      <c r="K34" s="130" t="s">
        <v>11</v>
      </c>
      <c r="V34" s="5"/>
    </row>
    <row r="35" spans="1:22" ht="16.5" thickBot="1">
      <c r="A35" s="103"/>
      <c r="B35" s="104"/>
      <c r="C35" s="10" t="s">
        <v>13</v>
      </c>
      <c r="D35" s="12" t="s">
        <v>14</v>
      </c>
      <c r="E35" s="12" t="s">
        <v>11</v>
      </c>
      <c r="F35" s="12" t="s">
        <v>15</v>
      </c>
      <c r="G35" s="10" t="s">
        <v>13</v>
      </c>
      <c r="H35" s="12" t="s">
        <v>14</v>
      </c>
      <c r="I35" s="12" t="s">
        <v>11</v>
      </c>
      <c r="J35" s="12" t="s">
        <v>15</v>
      </c>
      <c r="K35" s="132"/>
      <c r="V35" s="5"/>
    </row>
    <row r="36" spans="1:22" ht="12.75">
      <c r="A36" s="125" t="s">
        <v>12</v>
      </c>
      <c r="B36" s="126"/>
      <c r="C36" s="13">
        <v>336</v>
      </c>
      <c r="D36" s="14">
        <v>70</v>
      </c>
      <c r="E36" s="14">
        <f>D36+C36</f>
        <v>406</v>
      </c>
      <c r="F36" s="16">
        <f>E36*F37/E37</f>
        <v>929.0617848970252</v>
      </c>
      <c r="G36" s="14">
        <v>112</v>
      </c>
      <c r="H36" s="14">
        <v>60</v>
      </c>
      <c r="I36" s="14">
        <f>H36+G36</f>
        <v>172</v>
      </c>
      <c r="J36" s="16">
        <f>J38*I36/I38</f>
        <v>811.3207547169811</v>
      </c>
      <c r="K36" s="16">
        <f>J36+F36</f>
        <v>1740.3825396140064</v>
      </c>
      <c r="V36" s="5"/>
    </row>
    <row r="37" spans="1:22" ht="12.75">
      <c r="A37" s="55" t="s">
        <v>19</v>
      </c>
      <c r="B37" s="56"/>
      <c r="C37" s="13">
        <v>347</v>
      </c>
      <c r="D37" s="14">
        <v>90</v>
      </c>
      <c r="E37" s="14">
        <v>437</v>
      </c>
      <c r="F37" s="16">
        <v>1000</v>
      </c>
      <c r="G37" s="14">
        <v>119</v>
      </c>
      <c r="H37" s="14">
        <v>35</v>
      </c>
      <c r="I37" s="14">
        <f>H37+G37</f>
        <v>154</v>
      </c>
      <c r="J37" s="16">
        <f>J38*I37/I38</f>
        <v>726.4150943396227</v>
      </c>
      <c r="K37" s="16">
        <f>J37+F37</f>
        <v>1726.4150943396226</v>
      </c>
      <c r="V37" s="5"/>
    </row>
    <row r="38" spans="1:22" ht="12.75">
      <c r="A38" s="123" t="s">
        <v>17</v>
      </c>
      <c r="B38" s="124"/>
      <c r="C38" s="17">
        <v>329</v>
      </c>
      <c r="D38" s="18">
        <v>0</v>
      </c>
      <c r="E38" s="14">
        <f>D38+C38</f>
        <v>329</v>
      </c>
      <c r="F38" s="16">
        <f>F37*E38/E37</f>
        <v>752.8604118993135</v>
      </c>
      <c r="G38" s="18">
        <v>112</v>
      </c>
      <c r="H38" s="18">
        <v>100</v>
      </c>
      <c r="I38" s="14">
        <f>H38+G38</f>
        <v>212</v>
      </c>
      <c r="J38" s="16">
        <v>1000</v>
      </c>
      <c r="K38" s="16">
        <f>J38+F38</f>
        <v>1752.8604118993135</v>
      </c>
      <c r="V38" s="5"/>
    </row>
    <row r="39" spans="1:22" ht="12.75">
      <c r="A39" s="123" t="s">
        <v>18</v>
      </c>
      <c r="B39" s="124"/>
      <c r="C39" s="17">
        <v>125</v>
      </c>
      <c r="D39" s="18">
        <v>80</v>
      </c>
      <c r="E39" s="14">
        <f>D39+C39</f>
        <v>205</v>
      </c>
      <c r="F39" s="16">
        <f>F37*E39/E37</f>
        <v>469.1075514874142</v>
      </c>
      <c r="G39" s="18">
        <v>106</v>
      </c>
      <c r="H39" s="18">
        <v>55</v>
      </c>
      <c r="I39" s="14">
        <f>H39+G39</f>
        <v>161</v>
      </c>
      <c r="J39" s="16">
        <f>J38*I39/I38</f>
        <v>759.433962264151</v>
      </c>
      <c r="K39" s="16">
        <f>J39+F39</f>
        <v>1228.5415137515652</v>
      </c>
      <c r="V39" s="5"/>
    </row>
    <row r="40" spans="1:22" ht="12.75">
      <c r="A40" s="20"/>
      <c r="B40" s="62"/>
      <c r="C40" s="61"/>
      <c r="D40" s="59"/>
      <c r="E40" s="59"/>
      <c r="F40" s="60"/>
      <c r="G40" s="59"/>
      <c r="H40" s="59"/>
      <c r="I40" s="59"/>
      <c r="J40" s="60"/>
      <c r="K40" s="59"/>
      <c r="L40" s="1"/>
      <c r="V40" s="5"/>
    </row>
    <row r="41" spans="1:22" ht="12.75">
      <c r="A41" s="25"/>
      <c r="B41" s="25"/>
      <c r="C41" s="26"/>
      <c r="D41" s="1"/>
      <c r="E41" s="1"/>
      <c r="F41" s="27"/>
      <c r="G41" s="1"/>
      <c r="H41" s="1"/>
      <c r="I41" s="1"/>
      <c r="J41" s="27"/>
      <c r="K41" s="1"/>
      <c r="V41" s="5"/>
    </row>
    <row r="42" spans="1:22" ht="12.75">
      <c r="A42" s="25"/>
      <c r="B42" s="25"/>
      <c r="C42" s="26"/>
      <c r="D42" s="1"/>
      <c r="E42" s="1"/>
      <c r="F42" s="27"/>
      <c r="G42" s="1"/>
      <c r="H42" s="1"/>
      <c r="I42" s="1"/>
      <c r="J42" s="27"/>
      <c r="K42" s="1"/>
      <c r="V42" s="5"/>
    </row>
    <row r="43" spans="2:22" ht="24" thickBot="1">
      <c r="B43" s="6"/>
      <c r="C43" s="6"/>
      <c r="E43" s="7"/>
      <c r="F43" s="7" t="s">
        <v>40</v>
      </c>
      <c r="G43" s="7"/>
      <c r="H43" s="3"/>
      <c r="I43" s="3"/>
      <c r="J43" s="3"/>
      <c r="K43" s="3"/>
      <c r="V43" s="5"/>
    </row>
    <row r="44" spans="1:22" ht="17.25" thickBot="1" thickTop="1">
      <c r="A44" s="127" t="s">
        <v>25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9"/>
      <c r="V44" s="5"/>
    </row>
    <row r="45" spans="1:22" ht="17.25" thickBot="1" thickTop="1">
      <c r="A45" s="130" t="s">
        <v>8</v>
      </c>
      <c r="B45" s="131"/>
      <c r="C45" s="130" t="s">
        <v>9</v>
      </c>
      <c r="D45" s="130"/>
      <c r="E45" s="130"/>
      <c r="F45" s="105"/>
      <c r="G45" s="130" t="s">
        <v>10</v>
      </c>
      <c r="H45" s="91"/>
      <c r="I45" s="91"/>
      <c r="J45" s="105"/>
      <c r="K45" s="130" t="s">
        <v>11</v>
      </c>
      <c r="V45" s="5"/>
    </row>
    <row r="46" spans="1:22" ht="16.5" thickBot="1">
      <c r="A46" s="103"/>
      <c r="B46" s="104"/>
      <c r="C46" s="10" t="s">
        <v>13</v>
      </c>
      <c r="D46" s="12" t="s">
        <v>14</v>
      </c>
      <c r="E46" s="12" t="s">
        <v>11</v>
      </c>
      <c r="F46" s="12" t="s">
        <v>15</v>
      </c>
      <c r="G46" s="10" t="s">
        <v>13</v>
      </c>
      <c r="H46" s="12" t="s">
        <v>14</v>
      </c>
      <c r="I46" s="12" t="s">
        <v>11</v>
      </c>
      <c r="J46" s="12" t="s">
        <v>15</v>
      </c>
      <c r="K46" s="132"/>
      <c r="V46" s="5"/>
    </row>
    <row r="47" spans="1:22" ht="12.75">
      <c r="A47" s="125" t="s">
        <v>12</v>
      </c>
      <c r="B47" s="126"/>
      <c r="C47" s="13">
        <v>354</v>
      </c>
      <c r="D47" s="14">
        <v>90</v>
      </c>
      <c r="E47" s="14">
        <f>D47+C47</f>
        <v>444</v>
      </c>
      <c r="F47" s="16">
        <v>1000</v>
      </c>
      <c r="G47" s="14">
        <v>107</v>
      </c>
      <c r="H47" s="14">
        <v>75</v>
      </c>
      <c r="I47" s="14">
        <v>182</v>
      </c>
      <c r="J47" s="16">
        <f>J48*I47/I48</f>
        <v>905.4726368159204</v>
      </c>
      <c r="K47" s="16">
        <f>J47+F47</f>
        <v>1905.4726368159204</v>
      </c>
      <c r="V47" s="5"/>
    </row>
    <row r="48" spans="1:22" ht="12.75">
      <c r="A48" s="55" t="s">
        <v>19</v>
      </c>
      <c r="B48" s="56"/>
      <c r="C48" s="13">
        <v>353</v>
      </c>
      <c r="D48" s="14">
        <v>70</v>
      </c>
      <c r="E48" s="14">
        <f>D48+C48</f>
        <v>423</v>
      </c>
      <c r="F48" s="16">
        <f>F$47*E48/E$47</f>
        <v>952.7027027027027</v>
      </c>
      <c r="G48" s="14">
        <v>116</v>
      </c>
      <c r="H48" s="14">
        <v>85</v>
      </c>
      <c r="I48" s="14">
        <v>201</v>
      </c>
      <c r="J48" s="16">
        <v>1000</v>
      </c>
      <c r="K48" s="16">
        <f>J48+F48</f>
        <v>1952.7027027027027</v>
      </c>
      <c r="V48" s="5"/>
    </row>
    <row r="49" spans="1:22" ht="12.75">
      <c r="A49" s="123" t="s">
        <v>17</v>
      </c>
      <c r="B49" s="124"/>
      <c r="C49" s="17">
        <v>0</v>
      </c>
      <c r="D49" s="18">
        <v>0</v>
      </c>
      <c r="E49" s="14">
        <f>D49+C49</f>
        <v>0</v>
      </c>
      <c r="F49" s="16">
        <f>F$47*E49/E$47</f>
        <v>0</v>
      </c>
      <c r="G49" s="18">
        <v>0</v>
      </c>
      <c r="H49" s="18">
        <v>0</v>
      </c>
      <c r="I49" s="14">
        <v>0</v>
      </c>
      <c r="J49" s="16">
        <v>0</v>
      </c>
      <c r="K49" s="16">
        <f>J49+F49</f>
        <v>0</v>
      </c>
      <c r="V49" s="5"/>
    </row>
    <row r="50" spans="1:22" ht="12.75">
      <c r="A50" s="123" t="s">
        <v>18</v>
      </c>
      <c r="B50" s="124"/>
      <c r="C50" s="17">
        <v>90</v>
      </c>
      <c r="D50" s="18">
        <v>95</v>
      </c>
      <c r="E50" s="14">
        <f>D50+C50</f>
        <v>185</v>
      </c>
      <c r="F50" s="16">
        <f>F$47*E50/E$47</f>
        <v>416.6666666666667</v>
      </c>
      <c r="G50" s="18">
        <v>72</v>
      </c>
      <c r="H50" s="18">
        <v>0</v>
      </c>
      <c r="I50" s="14">
        <f>H50+G50</f>
        <v>72</v>
      </c>
      <c r="J50" s="16">
        <f>J48*I50/I48</f>
        <v>358.2089552238806</v>
      </c>
      <c r="K50" s="16">
        <f>J50+F50</f>
        <v>774.8756218905473</v>
      </c>
      <c r="V50" s="5"/>
    </row>
    <row r="51" spans="1:22" ht="12.75">
      <c r="A51" s="20"/>
      <c r="B51" s="21"/>
      <c r="C51" s="22"/>
      <c r="D51" s="23"/>
      <c r="E51" s="23"/>
      <c r="F51" s="24"/>
      <c r="G51" s="23"/>
      <c r="H51" s="23"/>
      <c r="I51" s="23"/>
      <c r="J51" s="24"/>
      <c r="K51" s="23"/>
      <c r="V51" s="5"/>
    </row>
    <row r="52" spans="1:22" ht="12.75">
      <c r="A52" s="133"/>
      <c r="B52" s="133"/>
      <c r="C52" s="26"/>
      <c r="D52" s="1"/>
      <c r="E52" s="1"/>
      <c r="F52" s="35"/>
      <c r="G52" s="1"/>
      <c r="H52" s="1"/>
      <c r="I52" s="1"/>
      <c r="J52" s="35"/>
      <c r="K52" s="35"/>
      <c r="V52" s="5"/>
    </row>
    <row r="53" spans="1:22" ht="12.75">
      <c r="A53" s="133"/>
      <c r="B53" s="133"/>
      <c r="C53" s="26"/>
      <c r="D53" s="1"/>
      <c r="E53" s="1"/>
      <c r="F53" s="35"/>
      <c r="G53" s="1"/>
      <c r="H53" s="1"/>
      <c r="I53" s="1"/>
      <c r="J53" s="35"/>
      <c r="K53" s="35"/>
      <c r="V53" s="5"/>
    </row>
    <row r="54" spans="1:22" ht="12.75">
      <c r="A54" s="133"/>
      <c r="B54" s="133"/>
      <c r="C54" s="26"/>
      <c r="D54" s="1"/>
      <c r="E54" s="1"/>
      <c r="F54" s="35"/>
      <c r="G54" s="1"/>
      <c r="H54" s="1"/>
      <c r="I54" s="1"/>
      <c r="J54" s="35"/>
      <c r="K54" s="35"/>
      <c r="V54" s="5"/>
    </row>
    <row r="55" spans="1:22" ht="12.75">
      <c r="A55" s="133"/>
      <c r="B55" s="133"/>
      <c r="C55" s="26"/>
      <c r="D55" s="1"/>
      <c r="E55" s="1"/>
      <c r="F55" s="35"/>
      <c r="G55" s="1"/>
      <c r="H55" s="1"/>
      <c r="I55" s="1"/>
      <c r="J55" s="35"/>
      <c r="K55" s="35"/>
      <c r="V55" s="5"/>
    </row>
    <row r="56" spans="1:22" ht="12.75">
      <c r="A56" s="133"/>
      <c r="B56" s="133"/>
      <c r="C56" s="26"/>
      <c r="D56" s="1"/>
      <c r="E56" s="1"/>
      <c r="F56" s="35"/>
      <c r="G56" s="1"/>
      <c r="H56" s="1"/>
      <c r="I56" s="1"/>
      <c r="J56" s="35"/>
      <c r="K56" s="35"/>
      <c r="V56" s="5"/>
    </row>
    <row r="57" spans="1:22" ht="12.75">
      <c r="A57" s="133"/>
      <c r="B57" s="133"/>
      <c r="C57" s="26"/>
      <c r="D57" s="1"/>
      <c r="E57" s="1"/>
      <c r="F57" s="35"/>
      <c r="G57" s="1"/>
      <c r="H57" s="1"/>
      <c r="I57" s="1"/>
      <c r="J57" s="35"/>
      <c r="K57" s="35"/>
      <c r="V57" s="5"/>
    </row>
    <row r="58" spans="1:22" ht="12.75">
      <c r="A58" s="25"/>
      <c r="B58" s="25"/>
      <c r="C58" s="26"/>
      <c r="D58" s="1"/>
      <c r="E58" s="1"/>
      <c r="F58" s="27"/>
      <c r="G58" s="1"/>
      <c r="H58" s="1"/>
      <c r="I58" s="1"/>
      <c r="J58" s="27"/>
      <c r="K58" s="1"/>
      <c r="V58" s="5"/>
    </row>
    <row r="59" spans="1:22" ht="12.75">
      <c r="A59" s="25"/>
      <c r="B59" s="25"/>
      <c r="C59" s="26"/>
      <c r="D59" s="1"/>
      <c r="E59" s="1"/>
      <c r="F59" s="27"/>
      <c r="G59" s="1"/>
      <c r="H59" s="1"/>
      <c r="I59" s="1"/>
      <c r="J59" s="27"/>
      <c r="K59" s="1"/>
      <c r="V59" s="5"/>
    </row>
    <row r="60" spans="1:22" ht="12.75">
      <c r="A60" s="25"/>
      <c r="B60" s="25"/>
      <c r="C60" s="26"/>
      <c r="D60" s="1"/>
      <c r="E60" s="1"/>
      <c r="F60" s="27"/>
      <c r="G60" s="1"/>
      <c r="H60" s="1"/>
      <c r="I60" s="1"/>
      <c r="J60" s="27"/>
      <c r="K60" s="1"/>
      <c r="V60" s="5"/>
    </row>
    <row r="61" spans="1:22" ht="12.75">
      <c r="A61" s="25"/>
      <c r="B61" s="25"/>
      <c r="C61" s="26"/>
      <c r="D61" s="1"/>
      <c r="E61" s="1"/>
      <c r="F61" s="27"/>
      <c r="G61" s="1"/>
      <c r="H61" s="1"/>
      <c r="I61" s="1"/>
      <c r="J61" s="27"/>
      <c r="K61" s="1"/>
      <c r="V61" s="5"/>
    </row>
    <row r="62" spans="1:22" ht="12.75">
      <c r="A62" s="25"/>
      <c r="B62" s="25"/>
      <c r="C62" s="26"/>
      <c r="D62" s="1"/>
      <c r="E62" s="1"/>
      <c r="F62" s="27"/>
      <c r="G62" s="1"/>
      <c r="H62" s="1"/>
      <c r="I62" s="1"/>
      <c r="J62" s="27"/>
      <c r="K62" s="1"/>
      <c r="V62" s="5"/>
    </row>
    <row r="63" spans="1:22" ht="12.75">
      <c r="A63" s="25"/>
      <c r="B63" s="25"/>
      <c r="C63" s="26"/>
      <c r="D63" s="1"/>
      <c r="E63" s="1"/>
      <c r="F63" s="27"/>
      <c r="G63" s="1"/>
      <c r="H63" s="1"/>
      <c r="I63" s="1"/>
      <c r="J63" s="27"/>
      <c r="K63" s="1"/>
      <c r="V63" s="5"/>
    </row>
    <row r="64" spans="1:22" ht="18">
      <c r="A64" s="25"/>
      <c r="B64" s="25"/>
      <c r="C64" s="26"/>
      <c r="D64" s="1"/>
      <c r="E64" s="1"/>
      <c r="F64" s="27"/>
      <c r="G64" s="1"/>
      <c r="H64" s="2"/>
      <c r="I64" s="1"/>
      <c r="J64" s="27"/>
      <c r="K64" s="1"/>
      <c r="V64" s="5"/>
    </row>
    <row r="65" spans="1:22" ht="12.75">
      <c r="A65" s="1"/>
      <c r="B65" s="1"/>
      <c r="C65" s="1"/>
      <c r="D65" s="57"/>
      <c r="E65" s="57"/>
      <c r="F65" s="57"/>
      <c r="G65" s="57"/>
      <c r="H65" s="57"/>
      <c r="I65" s="57"/>
      <c r="J65" s="57"/>
      <c r="K65" s="57"/>
      <c r="V65" s="5"/>
    </row>
    <row r="66" spans="1:22" ht="23.25">
      <c r="A66" s="1"/>
      <c r="B66" s="58"/>
      <c r="C66" s="58"/>
      <c r="D66" s="1"/>
      <c r="E66" s="52"/>
      <c r="F66" s="52"/>
      <c r="G66" s="52"/>
      <c r="H66" s="57"/>
      <c r="I66" s="57"/>
      <c r="J66" s="57"/>
      <c r="K66" s="57"/>
      <c r="V66" s="5"/>
    </row>
    <row r="67" spans="1:22" ht="15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V67" s="5"/>
    </row>
    <row r="68" spans="1:22" ht="15.75">
      <c r="A68" s="130"/>
      <c r="B68" s="91"/>
      <c r="C68" s="130"/>
      <c r="D68" s="130"/>
      <c r="E68" s="130"/>
      <c r="F68" s="130"/>
      <c r="G68" s="130"/>
      <c r="H68" s="91"/>
      <c r="I68" s="91"/>
      <c r="J68" s="130"/>
      <c r="K68" s="130"/>
      <c r="V68" s="5"/>
    </row>
    <row r="69" spans="1:22" ht="15.75">
      <c r="A69" s="91"/>
      <c r="B69" s="91"/>
      <c r="C69" s="37"/>
      <c r="D69" s="37"/>
      <c r="E69" s="37"/>
      <c r="F69" s="37"/>
      <c r="G69" s="37"/>
      <c r="H69" s="37"/>
      <c r="I69" s="37"/>
      <c r="J69" s="37"/>
      <c r="K69" s="130"/>
      <c r="V69" s="5"/>
    </row>
    <row r="70" spans="1:22" ht="12.75">
      <c r="A70" s="133"/>
      <c r="B70" s="133"/>
      <c r="C70" s="26"/>
      <c r="D70" s="1"/>
      <c r="E70" s="1"/>
      <c r="F70" s="35"/>
      <c r="G70" s="1"/>
      <c r="H70" s="1"/>
      <c r="I70" s="1"/>
      <c r="J70" s="35"/>
      <c r="K70" s="35"/>
      <c r="V70" s="5"/>
    </row>
    <row r="71" spans="1:22" ht="12.75">
      <c r="A71" s="133"/>
      <c r="B71" s="133"/>
      <c r="C71" s="26"/>
      <c r="D71" s="1"/>
      <c r="E71" s="1"/>
      <c r="F71" s="35"/>
      <c r="G71" s="1"/>
      <c r="H71" s="1"/>
      <c r="I71" s="1"/>
      <c r="J71" s="35"/>
      <c r="K71" s="35"/>
      <c r="V71" s="5"/>
    </row>
    <row r="72" spans="1:22" ht="12.75">
      <c r="A72" s="133"/>
      <c r="B72" s="133"/>
      <c r="C72" s="26"/>
      <c r="D72" s="1"/>
      <c r="E72" s="1"/>
      <c r="F72" s="35"/>
      <c r="G72" s="1"/>
      <c r="H72" s="1"/>
      <c r="I72" s="1"/>
      <c r="J72" s="35"/>
      <c r="K72" s="35"/>
      <c r="V72" s="5"/>
    </row>
    <row r="73" spans="1:22" ht="12.75">
      <c r="A73" s="133"/>
      <c r="B73" s="133"/>
      <c r="C73" s="26"/>
      <c r="D73" s="1"/>
      <c r="E73" s="1"/>
      <c r="F73" s="35"/>
      <c r="G73" s="1"/>
      <c r="H73" s="1"/>
      <c r="I73" s="1"/>
      <c r="J73" s="35"/>
      <c r="K73" s="35"/>
      <c r="V73" s="5"/>
    </row>
    <row r="74" spans="1:22" ht="12.75">
      <c r="A74" s="133"/>
      <c r="B74" s="133"/>
      <c r="C74" s="26"/>
      <c r="D74" s="1"/>
      <c r="E74" s="1"/>
      <c r="F74" s="35"/>
      <c r="G74" s="1"/>
      <c r="H74" s="1"/>
      <c r="I74" s="1"/>
      <c r="J74" s="35"/>
      <c r="K74" s="35"/>
      <c r="V74" s="5"/>
    </row>
    <row r="75" spans="1:22" ht="12.75">
      <c r="A75" s="133"/>
      <c r="B75" s="133"/>
      <c r="C75" s="26"/>
      <c r="D75" s="1"/>
      <c r="E75" s="1"/>
      <c r="F75" s="35"/>
      <c r="G75" s="1"/>
      <c r="H75" s="1"/>
      <c r="I75" s="1"/>
      <c r="J75" s="35"/>
      <c r="K75" s="35"/>
      <c r="V75" s="5"/>
    </row>
    <row r="76" spans="1:22" ht="12.75">
      <c r="A76" s="25"/>
      <c r="B76" s="25"/>
      <c r="C76" s="26"/>
      <c r="D76" s="1"/>
      <c r="E76" s="1"/>
      <c r="F76" s="27"/>
      <c r="G76" s="1"/>
      <c r="H76" s="1"/>
      <c r="I76" s="1"/>
      <c r="J76" s="27"/>
      <c r="K76" s="1"/>
      <c r="V76" s="5"/>
    </row>
    <row r="77" spans="1:22" ht="12.75">
      <c r="A77" s="25"/>
      <c r="B77" s="25"/>
      <c r="C77" s="26"/>
      <c r="D77" s="1"/>
      <c r="E77" s="1"/>
      <c r="F77" s="27"/>
      <c r="G77" s="1"/>
      <c r="H77" s="1"/>
      <c r="I77" s="1"/>
      <c r="J77" s="27"/>
      <c r="K77" s="1"/>
      <c r="V77" s="5"/>
    </row>
    <row r="78" spans="1:22" ht="12.75">
      <c r="A78" s="25"/>
      <c r="B78" s="25"/>
      <c r="C78" s="26"/>
      <c r="D78" s="1"/>
      <c r="E78" s="1"/>
      <c r="F78" s="27"/>
      <c r="G78" s="1"/>
      <c r="H78" s="1"/>
      <c r="I78" s="1"/>
      <c r="J78" s="27"/>
      <c r="K78" s="1"/>
      <c r="V78" s="5"/>
    </row>
    <row r="79" spans="1:22" ht="12.75">
      <c r="A79" s="25"/>
      <c r="B79" s="25"/>
      <c r="C79" s="26"/>
      <c r="D79" s="1"/>
      <c r="E79" s="1"/>
      <c r="F79" s="27"/>
      <c r="G79" s="1"/>
      <c r="H79" s="1"/>
      <c r="I79" s="1"/>
      <c r="J79" s="27"/>
      <c r="K79" s="1"/>
      <c r="V79" s="5"/>
    </row>
    <row r="80" spans="1:22" ht="12.75">
      <c r="A80" s="25"/>
      <c r="B80" s="25"/>
      <c r="C80" s="26"/>
      <c r="D80" s="1"/>
      <c r="E80" s="1"/>
      <c r="F80" s="27"/>
      <c r="G80" s="1"/>
      <c r="H80" s="1"/>
      <c r="I80" s="1"/>
      <c r="J80" s="27"/>
      <c r="K80" s="1"/>
      <c r="V80" s="5"/>
    </row>
    <row r="81" spans="1:22" ht="12.75">
      <c r="A81" s="25"/>
      <c r="B81" s="25"/>
      <c r="C81" s="26"/>
      <c r="D81" s="1"/>
      <c r="E81" s="1"/>
      <c r="F81" s="27"/>
      <c r="G81" s="1"/>
      <c r="H81" s="1"/>
      <c r="I81" s="1"/>
      <c r="J81" s="27"/>
      <c r="K81" s="1"/>
      <c r="V81" s="5"/>
    </row>
    <row r="82" spans="1:22" ht="18">
      <c r="A82" s="25"/>
      <c r="B82" s="25"/>
      <c r="C82" s="26"/>
      <c r="D82" s="1"/>
      <c r="E82" s="1"/>
      <c r="F82" s="27"/>
      <c r="G82" s="1"/>
      <c r="H82" s="2"/>
      <c r="I82" s="1"/>
      <c r="J82" s="27"/>
      <c r="K82" s="1"/>
      <c r="V82" s="5"/>
    </row>
    <row r="83" ht="12.75">
      <c r="V83" s="5"/>
    </row>
    <row r="84" ht="12.75">
      <c r="V84" s="5"/>
    </row>
    <row r="85" ht="12.75">
      <c r="V85" s="5"/>
    </row>
    <row r="86" ht="12.75">
      <c r="V86" s="5"/>
    </row>
    <row r="87" ht="12.75">
      <c r="V87" s="5"/>
    </row>
    <row r="88" ht="12.75">
      <c r="V88" s="5"/>
    </row>
    <row r="89" ht="12.75">
      <c r="V89" s="5"/>
    </row>
    <row r="90" ht="12.75">
      <c r="V90" s="5"/>
    </row>
    <row r="91" ht="12.75">
      <c r="V91" s="5"/>
    </row>
    <row r="92" ht="12.75">
      <c r="V92" s="5"/>
    </row>
    <row r="93" ht="12.75">
      <c r="V93" s="5"/>
    </row>
    <row r="94" ht="12.75">
      <c r="V94" s="5"/>
    </row>
    <row r="95" ht="12.75">
      <c r="V95" s="5"/>
    </row>
    <row r="96" ht="12.75">
      <c r="V96" s="5"/>
    </row>
    <row r="97" ht="12.75">
      <c r="V97" s="5"/>
    </row>
    <row r="98" ht="12.75">
      <c r="V98" s="5"/>
    </row>
    <row r="99" ht="12.75">
      <c r="V99" s="5"/>
    </row>
    <row r="100" ht="12.75">
      <c r="V100" s="5"/>
    </row>
    <row r="101" ht="12.75">
      <c r="V101" s="5"/>
    </row>
    <row r="102" ht="12.75">
      <c r="V102" s="5"/>
    </row>
    <row r="103" ht="12.75">
      <c r="V103" s="5"/>
    </row>
    <row r="104" ht="12.75">
      <c r="V104" s="5"/>
    </row>
    <row r="105" ht="12.75">
      <c r="V105" s="5"/>
    </row>
    <row r="106" ht="12.75">
      <c r="V106" s="5"/>
    </row>
    <row r="107" ht="12.75">
      <c r="V107" s="5"/>
    </row>
    <row r="108" ht="12.75">
      <c r="V108" s="5"/>
    </row>
    <row r="109" ht="12.75">
      <c r="V109" s="5"/>
    </row>
    <row r="110" ht="12.75">
      <c r="V110" s="5"/>
    </row>
    <row r="111" ht="12.75">
      <c r="V111" s="5"/>
    </row>
    <row r="112" ht="12.75">
      <c r="V112" s="5"/>
    </row>
    <row r="113" ht="12.75">
      <c r="V113" s="5"/>
    </row>
    <row r="114" ht="12.75">
      <c r="V114" s="5"/>
    </row>
    <row r="115" ht="12.75">
      <c r="V115" s="5"/>
    </row>
    <row r="116" ht="12.75">
      <c r="V116" s="5"/>
    </row>
    <row r="117" ht="12.75">
      <c r="V117" s="5"/>
    </row>
    <row r="118" ht="12.75">
      <c r="V118" s="5"/>
    </row>
    <row r="119" ht="12.75">
      <c r="V119" s="5"/>
    </row>
    <row r="120" ht="12.75">
      <c r="V120" s="5"/>
    </row>
    <row r="121" ht="12.75">
      <c r="V121" s="5"/>
    </row>
    <row r="122" ht="12.75">
      <c r="V122" s="5"/>
    </row>
    <row r="123" ht="12.75">
      <c r="V123" s="5"/>
    </row>
    <row r="124" ht="12.75">
      <c r="V124" s="5"/>
    </row>
    <row r="125" ht="12.75">
      <c r="V125" s="5"/>
    </row>
    <row r="126" ht="12.75">
      <c r="V126" s="5"/>
    </row>
    <row r="127" ht="12.75">
      <c r="V127" s="5"/>
    </row>
    <row r="128" ht="12.75">
      <c r="V128" s="5"/>
    </row>
    <row r="129" ht="12.75">
      <c r="V129" s="5"/>
    </row>
    <row r="130" ht="12.75">
      <c r="V130" s="5"/>
    </row>
    <row r="131" ht="12.75">
      <c r="V131" s="5"/>
    </row>
    <row r="132" ht="12.75">
      <c r="V132" s="5"/>
    </row>
    <row r="133" ht="12.75">
      <c r="V133" s="5"/>
    </row>
    <row r="134" ht="12.75">
      <c r="V134" s="5"/>
    </row>
    <row r="135" ht="12.75">
      <c r="V135" s="5"/>
    </row>
    <row r="136" ht="12.75">
      <c r="V136" s="5"/>
    </row>
    <row r="137" ht="12.75">
      <c r="V137" s="5"/>
    </row>
    <row r="138" ht="12.75">
      <c r="V138" s="5"/>
    </row>
    <row r="139" ht="12.75">
      <c r="V139" s="5"/>
    </row>
    <row r="140" ht="12.75">
      <c r="V140" s="5"/>
    </row>
    <row r="141" ht="12.75">
      <c r="V141" s="5"/>
    </row>
    <row r="142" ht="12.75">
      <c r="V142" s="5"/>
    </row>
    <row r="143" ht="12.75">
      <c r="V143" s="5"/>
    </row>
    <row r="144" ht="12.75">
      <c r="V144" s="5"/>
    </row>
    <row r="145" ht="12.75">
      <c r="V145" s="5"/>
    </row>
    <row r="146" ht="12.75">
      <c r="V146" s="5"/>
    </row>
    <row r="147" ht="12.75">
      <c r="V147" s="5"/>
    </row>
    <row r="148" ht="12.75">
      <c r="V148" s="5"/>
    </row>
    <row r="149" ht="12.75">
      <c r="V149" s="5"/>
    </row>
    <row r="150" ht="12.75">
      <c r="V150" s="5"/>
    </row>
    <row r="151" ht="12.75">
      <c r="V151" s="5"/>
    </row>
    <row r="152" ht="12.75">
      <c r="V152" s="5"/>
    </row>
    <row r="153" ht="12.75">
      <c r="V153" s="5"/>
    </row>
    <row r="154" ht="12.75">
      <c r="V154" s="5"/>
    </row>
    <row r="155" ht="12.75">
      <c r="V155" s="5"/>
    </row>
    <row r="156" ht="12.75">
      <c r="V156" s="5"/>
    </row>
    <row r="157" ht="12.75">
      <c r="V157" s="5"/>
    </row>
    <row r="158" ht="12.75">
      <c r="V158" s="5"/>
    </row>
    <row r="159" ht="12.75">
      <c r="V159" s="5"/>
    </row>
    <row r="160" ht="12.75">
      <c r="V160" s="5"/>
    </row>
    <row r="161" ht="12.75">
      <c r="V161" s="5"/>
    </row>
    <row r="162" ht="12.75">
      <c r="V162" s="5"/>
    </row>
    <row r="163" ht="12.75">
      <c r="V163" s="5"/>
    </row>
    <row r="164" ht="12.75">
      <c r="V164" s="5"/>
    </row>
    <row r="165" ht="12.75">
      <c r="V165" s="5"/>
    </row>
    <row r="166" ht="12.75">
      <c r="V166" s="5"/>
    </row>
    <row r="167" ht="12.75">
      <c r="V167" s="5"/>
    </row>
    <row r="168" ht="12.75">
      <c r="V168" s="5"/>
    </row>
    <row r="169" ht="12.75">
      <c r="V169" s="5"/>
    </row>
    <row r="170" ht="12.75">
      <c r="V170" s="5"/>
    </row>
    <row r="171" ht="12.75">
      <c r="V171" s="5"/>
    </row>
    <row r="172" ht="12.75">
      <c r="V172" s="5"/>
    </row>
    <row r="173" ht="12.75">
      <c r="V173" s="5"/>
    </row>
    <row r="174" ht="12.75">
      <c r="V174" s="5"/>
    </row>
    <row r="175" ht="12.75">
      <c r="V175" s="5"/>
    </row>
    <row r="176" ht="12.75">
      <c r="V176" s="5"/>
    </row>
    <row r="177" ht="12.75">
      <c r="V177" s="5"/>
    </row>
    <row r="178" ht="12.75">
      <c r="V178" s="5"/>
    </row>
    <row r="179" ht="12.75">
      <c r="V179" s="5"/>
    </row>
    <row r="180" ht="12.75">
      <c r="V180" s="5"/>
    </row>
    <row r="181" ht="12.75">
      <c r="V181" s="5"/>
    </row>
    <row r="182" ht="12.75">
      <c r="V182" s="5"/>
    </row>
    <row r="183" ht="12.75">
      <c r="V183" s="5"/>
    </row>
    <row r="184" ht="12.75">
      <c r="V184" s="5"/>
    </row>
    <row r="185" ht="12.75">
      <c r="V185" s="5"/>
    </row>
    <row r="186" ht="12.75">
      <c r="V186" s="5"/>
    </row>
    <row r="187" ht="12.75">
      <c r="V187" s="5"/>
    </row>
    <row r="188" ht="12.75">
      <c r="V188" s="5"/>
    </row>
    <row r="189" ht="12.75">
      <c r="V189" s="5"/>
    </row>
    <row r="190" ht="12.75">
      <c r="V190" s="5"/>
    </row>
    <row r="191" ht="12.75">
      <c r="V191" s="5"/>
    </row>
    <row r="192" ht="12.75">
      <c r="V192" s="5"/>
    </row>
    <row r="193" ht="12.75">
      <c r="V193" s="5"/>
    </row>
    <row r="194" ht="12.75">
      <c r="V194" s="5"/>
    </row>
    <row r="195" ht="12.75">
      <c r="V195" s="5"/>
    </row>
    <row r="196" ht="12.75">
      <c r="V196" s="5"/>
    </row>
    <row r="197" ht="12.75">
      <c r="V197" s="5"/>
    </row>
    <row r="198" ht="12.75">
      <c r="V198" s="5"/>
    </row>
    <row r="199" ht="12.75">
      <c r="V199" s="5"/>
    </row>
    <row r="200" ht="12.75">
      <c r="V200" s="5"/>
    </row>
    <row r="201" ht="12.75">
      <c r="V201" s="5"/>
    </row>
    <row r="202" ht="12.75">
      <c r="V202" s="5"/>
    </row>
    <row r="203" ht="12.75">
      <c r="V203" s="5"/>
    </row>
    <row r="204" ht="12.75">
      <c r="V204" s="5"/>
    </row>
    <row r="205" ht="12.75">
      <c r="V205" s="5"/>
    </row>
    <row r="206" ht="12.75">
      <c r="V206" s="5"/>
    </row>
    <row r="207" ht="12.75">
      <c r="V207" s="5"/>
    </row>
    <row r="208" ht="12.75">
      <c r="V208" s="5"/>
    </row>
    <row r="209" ht="12.75">
      <c r="V209" s="5"/>
    </row>
    <row r="210" ht="12.75">
      <c r="V210" s="5"/>
    </row>
    <row r="211" ht="12.75">
      <c r="V211" s="5"/>
    </row>
    <row r="212" ht="12.75">
      <c r="V212" s="5"/>
    </row>
    <row r="213" ht="12.75">
      <c r="V213" s="5"/>
    </row>
    <row r="214" ht="12.75">
      <c r="V214" s="5"/>
    </row>
    <row r="215" ht="12.75">
      <c r="V215" s="5"/>
    </row>
    <row r="216" ht="12.75">
      <c r="V216" s="5"/>
    </row>
    <row r="217" ht="12.75">
      <c r="V217" s="5"/>
    </row>
    <row r="218" ht="12.75">
      <c r="V218" s="5"/>
    </row>
    <row r="219" ht="12.75">
      <c r="V219" s="5"/>
    </row>
    <row r="220" ht="12.75">
      <c r="V220" s="5"/>
    </row>
    <row r="221" ht="12.75">
      <c r="V221" s="5"/>
    </row>
    <row r="222" ht="12.75">
      <c r="V222" s="5"/>
    </row>
    <row r="223" ht="12.75">
      <c r="V223" s="5"/>
    </row>
    <row r="224" ht="12.75">
      <c r="V224" s="5"/>
    </row>
    <row r="225" ht="12.75">
      <c r="V225" s="5"/>
    </row>
    <row r="226" ht="12.75">
      <c r="V226" s="5"/>
    </row>
    <row r="227" ht="12.75">
      <c r="V227" s="5"/>
    </row>
    <row r="228" ht="12.75">
      <c r="V228" s="5"/>
    </row>
    <row r="229" ht="12.75">
      <c r="V229" s="5"/>
    </row>
    <row r="230" ht="12.75">
      <c r="V230" s="5"/>
    </row>
    <row r="231" ht="12.75">
      <c r="V231" s="5"/>
    </row>
    <row r="232" ht="12.75">
      <c r="V232" s="5"/>
    </row>
    <row r="233" ht="12.75">
      <c r="V233" s="5"/>
    </row>
    <row r="234" ht="12.75">
      <c r="V234" s="5"/>
    </row>
    <row r="235" ht="12.75">
      <c r="V235" s="5"/>
    </row>
    <row r="236" ht="12.75">
      <c r="V236" s="5"/>
    </row>
    <row r="237" ht="12.75">
      <c r="V237" s="5"/>
    </row>
    <row r="238" ht="12.75">
      <c r="V238" s="5"/>
    </row>
    <row r="239" ht="12.75">
      <c r="V239" s="5"/>
    </row>
    <row r="240" ht="12.75">
      <c r="V240" s="5"/>
    </row>
    <row r="241" ht="12.75">
      <c r="V241" s="5"/>
    </row>
    <row r="242" ht="12.75">
      <c r="V242" s="5"/>
    </row>
    <row r="243" ht="12.75">
      <c r="V243" s="5"/>
    </row>
    <row r="244" ht="12.75">
      <c r="V244" s="5"/>
    </row>
    <row r="245" ht="12.75">
      <c r="V245" s="5"/>
    </row>
    <row r="246" ht="12.75">
      <c r="V246" s="5"/>
    </row>
    <row r="247" ht="12.75">
      <c r="V247" s="5"/>
    </row>
    <row r="248" ht="12.75">
      <c r="V248" s="5"/>
    </row>
    <row r="249" ht="12.75">
      <c r="V249" s="5"/>
    </row>
    <row r="250" ht="12.75">
      <c r="V250" s="5"/>
    </row>
    <row r="251" ht="12.75">
      <c r="V251" s="5"/>
    </row>
    <row r="252" ht="12.75">
      <c r="V252" s="5"/>
    </row>
    <row r="253" ht="12.75">
      <c r="V253" s="5"/>
    </row>
    <row r="254" ht="12.75">
      <c r="V254" s="5"/>
    </row>
    <row r="255" ht="12.75">
      <c r="V255" s="5"/>
    </row>
    <row r="256" ht="12.75">
      <c r="V256" s="5"/>
    </row>
    <row r="257" ht="12.75">
      <c r="V257" s="5"/>
    </row>
    <row r="258" ht="12.75">
      <c r="V258" s="5"/>
    </row>
    <row r="259" ht="12.75">
      <c r="V259" s="5"/>
    </row>
    <row r="260" ht="12.75">
      <c r="V260" s="5"/>
    </row>
    <row r="261" ht="12.75">
      <c r="V261" s="5"/>
    </row>
    <row r="262" ht="12.75">
      <c r="V262" s="5"/>
    </row>
    <row r="263" ht="12.75">
      <c r="V263" s="5"/>
    </row>
    <row r="264" ht="12.75">
      <c r="V264" s="5"/>
    </row>
    <row r="265" ht="12.75">
      <c r="V265" s="5"/>
    </row>
    <row r="266" ht="12.75">
      <c r="V266" s="5"/>
    </row>
    <row r="267" ht="12.75">
      <c r="V267" s="5"/>
    </row>
    <row r="268" ht="12.75">
      <c r="V268" s="5"/>
    </row>
    <row r="269" ht="12.75">
      <c r="V269" s="5"/>
    </row>
    <row r="270" ht="12.75">
      <c r="V270" s="5"/>
    </row>
    <row r="271" ht="12.75">
      <c r="V271" s="5"/>
    </row>
    <row r="272" ht="12.75">
      <c r="V272" s="5"/>
    </row>
    <row r="273" ht="12.75">
      <c r="V273" s="5"/>
    </row>
    <row r="274" ht="12.75">
      <c r="V274" s="5"/>
    </row>
    <row r="275" ht="12.75">
      <c r="V275" s="5"/>
    </row>
    <row r="276" ht="12.75">
      <c r="V276" s="5"/>
    </row>
    <row r="277" ht="12.75">
      <c r="V277" s="5"/>
    </row>
    <row r="278" ht="12.75">
      <c r="V278" s="5"/>
    </row>
    <row r="279" ht="12.75">
      <c r="V279" s="5"/>
    </row>
    <row r="280" ht="12.75">
      <c r="V280" s="5"/>
    </row>
    <row r="281" ht="12.75">
      <c r="V281" s="5"/>
    </row>
    <row r="282" ht="12.75">
      <c r="V282" s="5"/>
    </row>
    <row r="283" ht="12.75">
      <c r="V283" s="5"/>
    </row>
    <row r="284" ht="12.75">
      <c r="V284" s="5"/>
    </row>
    <row r="285" ht="12.75">
      <c r="V285" s="5"/>
    </row>
    <row r="286" ht="12.75">
      <c r="V286" s="5"/>
    </row>
    <row r="287" ht="12.75">
      <c r="V287" s="5"/>
    </row>
    <row r="288" ht="12.75">
      <c r="V288" s="5"/>
    </row>
    <row r="289" ht="12.75">
      <c r="V289" s="5"/>
    </row>
    <row r="290" ht="12.75">
      <c r="V290" s="5"/>
    </row>
    <row r="291" ht="12.75">
      <c r="V291" s="5"/>
    </row>
    <row r="292" ht="12.75">
      <c r="V292" s="5"/>
    </row>
    <row r="293" ht="12.75">
      <c r="V293" s="5"/>
    </row>
    <row r="294" ht="12.75">
      <c r="V294" s="5"/>
    </row>
    <row r="295" ht="12.75">
      <c r="V295" s="5"/>
    </row>
    <row r="296" ht="12.75">
      <c r="V296" s="5"/>
    </row>
    <row r="297" ht="12.75">
      <c r="V297" s="5"/>
    </row>
    <row r="298" ht="12.75">
      <c r="V298" s="5"/>
    </row>
    <row r="299" ht="12.75">
      <c r="V299" s="5"/>
    </row>
    <row r="300" ht="12.75">
      <c r="V300" s="5"/>
    </row>
    <row r="301" ht="12.75">
      <c r="V301" s="5"/>
    </row>
    <row r="302" ht="12.75">
      <c r="V302" s="5"/>
    </row>
    <row r="303" ht="12.75">
      <c r="V303" s="5"/>
    </row>
    <row r="304" ht="12.75">
      <c r="V304" s="5"/>
    </row>
    <row r="305" ht="12.75">
      <c r="V305" s="5"/>
    </row>
    <row r="306" ht="12.75">
      <c r="V306" s="5"/>
    </row>
    <row r="307" ht="12.75">
      <c r="V307" s="5"/>
    </row>
    <row r="308" ht="12.75">
      <c r="V308" s="5"/>
    </row>
    <row r="309" ht="12.75">
      <c r="V309" s="5"/>
    </row>
    <row r="310" ht="12.75">
      <c r="V310" s="5"/>
    </row>
    <row r="311" ht="12.75">
      <c r="V311" s="5"/>
    </row>
    <row r="312" ht="12.75">
      <c r="V312" s="5"/>
    </row>
    <row r="313" ht="12.75">
      <c r="V313" s="5"/>
    </row>
    <row r="314" ht="12.75">
      <c r="V314" s="5"/>
    </row>
    <row r="315" ht="12.75">
      <c r="V315" s="5"/>
    </row>
    <row r="316" ht="12.75">
      <c r="V316" s="5"/>
    </row>
    <row r="317" ht="12.75">
      <c r="V317" s="5"/>
    </row>
    <row r="318" ht="12.75">
      <c r="V318" s="5"/>
    </row>
    <row r="319" ht="12.75">
      <c r="V319" s="5"/>
    </row>
    <row r="320" ht="12.75">
      <c r="V320" s="5"/>
    </row>
    <row r="321" ht="12.75">
      <c r="V321" s="5"/>
    </row>
    <row r="322" ht="12.75">
      <c r="V322" s="5"/>
    </row>
    <row r="323" ht="12.75">
      <c r="V323" s="5"/>
    </row>
    <row r="324" ht="12.75">
      <c r="V324" s="5"/>
    </row>
    <row r="325" ht="12.75">
      <c r="V325" s="5"/>
    </row>
    <row r="326" ht="12.75">
      <c r="V326" s="5"/>
    </row>
    <row r="327" ht="12.75">
      <c r="V327" s="5"/>
    </row>
    <row r="328" ht="12.75">
      <c r="V328" s="5"/>
    </row>
    <row r="329" ht="12.75">
      <c r="V329" s="5"/>
    </row>
    <row r="330" ht="12.75">
      <c r="V330" s="5"/>
    </row>
    <row r="331" ht="12.75">
      <c r="V331" s="5"/>
    </row>
    <row r="332" ht="12.75">
      <c r="V332" s="5"/>
    </row>
    <row r="333" ht="12.75">
      <c r="V333" s="5"/>
    </row>
    <row r="334" ht="12.75">
      <c r="V334" s="5"/>
    </row>
    <row r="335" ht="12.75">
      <c r="V335" s="5"/>
    </row>
    <row r="336" ht="12.75">
      <c r="V336" s="5"/>
    </row>
    <row r="337" ht="12.75">
      <c r="V337" s="5"/>
    </row>
    <row r="338" ht="12.75">
      <c r="V338" s="5"/>
    </row>
    <row r="339" ht="12.75">
      <c r="V339" s="5"/>
    </row>
    <row r="340" ht="12.75">
      <c r="V340" s="5"/>
    </row>
    <row r="341" ht="12.75">
      <c r="V341" s="5"/>
    </row>
    <row r="342" ht="12.75">
      <c r="V342" s="5"/>
    </row>
    <row r="343" ht="12.75">
      <c r="V343" s="5"/>
    </row>
    <row r="344" ht="12.75">
      <c r="V344" s="5"/>
    </row>
    <row r="345" ht="12.75">
      <c r="V345" s="5"/>
    </row>
    <row r="346" ht="12.75">
      <c r="V346" s="5"/>
    </row>
    <row r="347" ht="12.75">
      <c r="V347" s="5"/>
    </row>
    <row r="348" ht="12.75">
      <c r="V348" s="5"/>
    </row>
    <row r="349" ht="12.75">
      <c r="V349" s="5"/>
    </row>
    <row r="350" ht="12.75">
      <c r="V350" s="5"/>
    </row>
    <row r="351" ht="12.75">
      <c r="V351" s="5"/>
    </row>
    <row r="352" ht="12.75">
      <c r="V352" s="5"/>
    </row>
    <row r="353" ht="12.75">
      <c r="V353" s="5"/>
    </row>
    <row r="354" ht="12.75">
      <c r="V354" s="5"/>
    </row>
    <row r="355" ht="12.75">
      <c r="V355" s="5"/>
    </row>
    <row r="356" ht="12.75">
      <c r="V356" s="5"/>
    </row>
    <row r="357" ht="12.75">
      <c r="V357" s="5"/>
    </row>
    <row r="358" ht="12.75">
      <c r="V358" s="5"/>
    </row>
    <row r="359" ht="12.75">
      <c r="V359" s="5"/>
    </row>
    <row r="360" ht="12.75">
      <c r="V360" s="5"/>
    </row>
    <row r="361" ht="12.75">
      <c r="V361" s="5"/>
    </row>
    <row r="362" ht="12.75">
      <c r="V362" s="5"/>
    </row>
    <row r="363" ht="12.75">
      <c r="V363" s="5"/>
    </row>
    <row r="364" ht="12.75">
      <c r="V364" s="5"/>
    </row>
    <row r="365" ht="12.75">
      <c r="V365" s="5"/>
    </row>
    <row r="366" ht="12.75">
      <c r="V366" s="5"/>
    </row>
    <row r="367" ht="12.75">
      <c r="V367" s="5"/>
    </row>
    <row r="368" ht="12.75">
      <c r="V368" s="5"/>
    </row>
    <row r="369" ht="12.75">
      <c r="V369" s="5"/>
    </row>
    <row r="370" ht="12.75">
      <c r="V370" s="5"/>
    </row>
    <row r="371" ht="12.75">
      <c r="V371" s="5"/>
    </row>
    <row r="372" ht="12.75">
      <c r="V372" s="5"/>
    </row>
    <row r="373" ht="12.75">
      <c r="V373" s="5"/>
    </row>
    <row r="374" ht="12.75">
      <c r="V374" s="5"/>
    </row>
    <row r="375" ht="12.75">
      <c r="V375" s="5"/>
    </row>
    <row r="376" ht="12.75">
      <c r="V376" s="5"/>
    </row>
    <row r="377" ht="12.75">
      <c r="V377" s="5"/>
    </row>
    <row r="378" ht="12.75">
      <c r="V378" s="5"/>
    </row>
    <row r="379" ht="12.75">
      <c r="V379" s="5"/>
    </row>
    <row r="380" ht="12.75">
      <c r="V380" s="5"/>
    </row>
    <row r="381" ht="12.75">
      <c r="V381" s="5"/>
    </row>
    <row r="382" ht="12.75">
      <c r="V382" s="5"/>
    </row>
    <row r="383" ht="12.75">
      <c r="V383" s="5"/>
    </row>
    <row r="384" ht="12.75">
      <c r="V384" s="5"/>
    </row>
    <row r="385" ht="12.75">
      <c r="V385" s="5"/>
    </row>
    <row r="386" ht="12.75">
      <c r="V386" s="5"/>
    </row>
    <row r="387" ht="12.75">
      <c r="V387" s="5"/>
    </row>
    <row r="388" ht="12.75">
      <c r="V388" s="5"/>
    </row>
    <row r="389" ht="12.75">
      <c r="V389" s="5"/>
    </row>
    <row r="390" ht="12.75">
      <c r="V390" s="5"/>
    </row>
    <row r="391" ht="12.75">
      <c r="V391" s="5"/>
    </row>
    <row r="392" ht="12.75">
      <c r="V392" s="5"/>
    </row>
    <row r="393" ht="12.75">
      <c r="V393" s="5"/>
    </row>
    <row r="394" ht="12.75">
      <c r="V394" s="5"/>
    </row>
    <row r="395" ht="12.75">
      <c r="V395" s="5"/>
    </row>
    <row r="396" ht="12.75">
      <c r="V396" s="5"/>
    </row>
    <row r="397" ht="12.75">
      <c r="V397" s="5"/>
    </row>
    <row r="398" ht="12.75">
      <c r="V398" s="5"/>
    </row>
    <row r="399" ht="12.75">
      <c r="V399" s="5"/>
    </row>
    <row r="400" ht="12.75">
      <c r="V400" s="5"/>
    </row>
    <row r="401" ht="12.75">
      <c r="V401" s="5"/>
    </row>
    <row r="402" ht="12.75">
      <c r="V402" s="5"/>
    </row>
    <row r="403" ht="12.75">
      <c r="V403" s="5"/>
    </row>
    <row r="404" ht="12.75">
      <c r="V404" s="5"/>
    </row>
    <row r="405" ht="12.75">
      <c r="V405" s="5"/>
    </row>
    <row r="406" ht="12.75">
      <c r="V406" s="5"/>
    </row>
    <row r="407" ht="12.75">
      <c r="V407" s="5"/>
    </row>
    <row r="408" ht="12.75">
      <c r="V408" s="5"/>
    </row>
    <row r="409" ht="12.75">
      <c r="V409" s="5"/>
    </row>
    <row r="410" ht="12.75">
      <c r="V410" s="5"/>
    </row>
    <row r="411" ht="12.75">
      <c r="V411" s="5"/>
    </row>
    <row r="412" ht="12.75">
      <c r="V412" s="5"/>
    </row>
    <row r="413" ht="12.75">
      <c r="V413" s="5"/>
    </row>
    <row r="414" ht="12.75">
      <c r="V414" s="5"/>
    </row>
    <row r="415" ht="12.75">
      <c r="V415" s="5"/>
    </row>
    <row r="416" ht="12.75">
      <c r="V416" s="5"/>
    </row>
    <row r="417" ht="12.75">
      <c r="V417" s="5"/>
    </row>
    <row r="418" ht="12.75">
      <c r="V418" s="5"/>
    </row>
    <row r="419" ht="12.75">
      <c r="V419" s="5"/>
    </row>
    <row r="420" ht="12.75">
      <c r="V420" s="5"/>
    </row>
    <row r="421" ht="12.75">
      <c r="V421" s="5"/>
    </row>
    <row r="422" ht="12.75">
      <c r="V422" s="5"/>
    </row>
    <row r="423" ht="12.75">
      <c r="V423" s="5"/>
    </row>
    <row r="424" ht="12.75">
      <c r="V424" s="5"/>
    </row>
    <row r="425" ht="12.75">
      <c r="V425" s="5"/>
    </row>
    <row r="426" ht="12.75">
      <c r="V426" s="5"/>
    </row>
    <row r="427" ht="12.75">
      <c r="V427" s="5"/>
    </row>
    <row r="428" ht="12.75">
      <c r="V428" s="5"/>
    </row>
    <row r="429" ht="12.75">
      <c r="V429" s="5"/>
    </row>
    <row r="430" ht="12.75">
      <c r="V430" s="5"/>
    </row>
    <row r="431" ht="12.75">
      <c r="V431" s="5"/>
    </row>
    <row r="432" ht="12.75">
      <c r="V432" s="5"/>
    </row>
    <row r="433" ht="12.75">
      <c r="V433" s="5"/>
    </row>
    <row r="434" ht="12.75">
      <c r="V434" s="5"/>
    </row>
    <row r="435" ht="12.75">
      <c r="V435" s="5"/>
    </row>
    <row r="436" ht="12.75">
      <c r="V436" s="5"/>
    </row>
    <row r="437" ht="12.75">
      <c r="V437" s="5"/>
    </row>
    <row r="438" ht="12.75">
      <c r="V438" s="5"/>
    </row>
    <row r="439" ht="12.75">
      <c r="V439" s="5"/>
    </row>
    <row r="440" ht="12.75">
      <c r="V440" s="5"/>
    </row>
    <row r="441" ht="12.75">
      <c r="V441" s="5"/>
    </row>
    <row r="442" ht="12.75">
      <c r="V442" s="5"/>
    </row>
    <row r="443" ht="12.75">
      <c r="V443" s="5"/>
    </row>
    <row r="444" ht="12.75">
      <c r="V444" s="5"/>
    </row>
    <row r="445" ht="12.75">
      <c r="V445" s="5"/>
    </row>
    <row r="446" ht="12.75">
      <c r="V446" s="5"/>
    </row>
    <row r="447" ht="12.75">
      <c r="V447" s="5"/>
    </row>
    <row r="448" ht="12.75">
      <c r="V448" s="5"/>
    </row>
    <row r="449" ht="12.75">
      <c r="V449" s="5"/>
    </row>
    <row r="450" ht="12.75">
      <c r="V450" s="5"/>
    </row>
    <row r="451" ht="12.75">
      <c r="V451" s="5"/>
    </row>
    <row r="452" ht="12.75">
      <c r="V452" s="5"/>
    </row>
    <row r="453" ht="12.75">
      <c r="V453" s="5"/>
    </row>
    <row r="454" ht="12.75">
      <c r="V454" s="5"/>
    </row>
    <row r="455" ht="12.75">
      <c r="V455" s="5"/>
    </row>
    <row r="456" ht="12.75">
      <c r="V456" s="5"/>
    </row>
    <row r="457" ht="12.75">
      <c r="V457" s="5"/>
    </row>
    <row r="458" ht="12.75">
      <c r="V458" s="5"/>
    </row>
    <row r="459" ht="12.75">
      <c r="V459" s="5"/>
    </row>
    <row r="460" ht="12.75">
      <c r="V460" s="5"/>
    </row>
    <row r="461" ht="12.75">
      <c r="V461" s="5"/>
    </row>
    <row r="462" ht="12.75">
      <c r="V462" s="5"/>
    </row>
    <row r="463" ht="12.75">
      <c r="V463" s="5"/>
    </row>
    <row r="464" ht="12.75">
      <c r="V464" s="5"/>
    </row>
    <row r="465" ht="12.75">
      <c r="V465" s="5"/>
    </row>
    <row r="466" ht="12.75">
      <c r="V466" s="5"/>
    </row>
    <row r="467" ht="12.75">
      <c r="V467" s="5"/>
    </row>
    <row r="468" ht="12.75">
      <c r="V468" s="5"/>
    </row>
    <row r="469" ht="12.75">
      <c r="V469" s="5"/>
    </row>
    <row r="470" ht="12.75">
      <c r="V470" s="5"/>
    </row>
    <row r="471" ht="12.75">
      <c r="V471" s="5"/>
    </row>
    <row r="472" ht="12.75">
      <c r="V472" s="5"/>
    </row>
    <row r="473" ht="12.75">
      <c r="V473" s="5"/>
    </row>
    <row r="474" ht="12.75">
      <c r="V474" s="5"/>
    </row>
    <row r="475" ht="12.75">
      <c r="V475" s="5"/>
    </row>
    <row r="476" ht="12.75">
      <c r="V476" s="5"/>
    </row>
    <row r="477" ht="12.75">
      <c r="V477" s="5"/>
    </row>
    <row r="478" ht="12.75">
      <c r="V478" s="5"/>
    </row>
    <row r="479" ht="12.75">
      <c r="V479" s="5"/>
    </row>
    <row r="480" ht="12.75">
      <c r="V480" s="5"/>
    </row>
    <row r="481" ht="12.75">
      <c r="V481" s="5"/>
    </row>
    <row r="482" ht="12.75">
      <c r="V482" s="5"/>
    </row>
    <row r="483" ht="12.75">
      <c r="V483" s="5"/>
    </row>
    <row r="484" ht="12.75">
      <c r="V484" s="5"/>
    </row>
    <row r="485" ht="12.75">
      <c r="V485" s="5"/>
    </row>
    <row r="486" ht="12.75">
      <c r="V486" s="5"/>
    </row>
    <row r="487" ht="12.75">
      <c r="V487" s="5"/>
    </row>
    <row r="488" ht="12.75">
      <c r="V488" s="5"/>
    </row>
    <row r="489" ht="12.75">
      <c r="V489" s="5"/>
    </row>
    <row r="490" ht="12.75">
      <c r="V490" s="5"/>
    </row>
    <row r="491" ht="12.75">
      <c r="V491" s="5"/>
    </row>
    <row r="492" ht="12.75">
      <c r="V492" s="5"/>
    </row>
    <row r="493" ht="12.75">
      <c r="V493" s="5"/>
    </row>
    <row r="494" ht="12.75">
      <c r="V494" s="5"/>
    </row>
    <row r="495" ht="12.75">
      <c r="V495" s="5"/>
    </row>
    <row r="496" ht="12.75">
      <c r="V496" s="5"/>
    </row>
    <row r="497" ht="12.75">
      <c r="V497" s="5"/>
    </row>
    <row r="498" ht="12.75">
      <c r="V498" s="5"/>
    </row>
    <row r="499" ht="12.75">
      <c r="V499" s="5"/>
    </row>
    <row r="500" ht="12.75">
      <c r="V500" s="5"/>
    </row>
    <row r="501" ht="12.75">
      <c r="V501" s="5"/>
    </row>
    <row r="502" ht="12.75">
      <c r="V502" s="5"/>
    </row>
    <row r="503" ht="12.75">
      <c r="V503" s="5"/>
    </row>
    <row r="504" ht="12.75">
      <c r="V504" s="5"/>
    </row>
    <row r="505" ht="12.75">
      <c r="V505" s="5"/>
    </row>
    <row r="506" ht="12.75">
      <c r="V506" s="5"/>
    </row>
    <row r="507" ht="12.75">
      <c r="V507" s="5"/>
    </row>
    <row r="508" ht="12.75">
      <c r="V508" s="5"/>
    </row>
    <row r="509" ht="12.75">
      <c r="V509" s="5"/>
    </row>
    <row r="510" ht="12.75">
      <c r="V510" s="5"/>
    </row>
    <row r="511" ht="12.75">
      <c r="V511" s="5"/>
    </row>
    <row r="512" ht="12.75">
      <c r="V512" s="5"/>
    </row>
    <row r="513" ht="12.75">
      <c r="V513" s="5"/>
    </row>
    <row r="514" ht="12.75">
      <c r="V514" s="5"/>
    </row>
    <row r="515" ht="12.75">
      <c r="V515" s="5"/>
    </row>
    <row r="516" ht="12.75">
      <c r="V516" s="5"/>
    </row>
    <row r="517" ht="12.75">
      <c r="V517" s="5"/>
    </row>
    <row r="518" ht="12.75">
      <c r="V518" s="5"/>
    </row>
    <row r="519" ht="12.75">
      <c r="V519" s="5"/>
    </row>
    <row r="520" ht="12.75">
      <c r="V520" s="5"/>
    </row>
    <row r="521" ht="12.75">
      <c r="V521" s="5"/>
    </row>
    <row r="522" ht="12.75">
      <c r="V522" s="5"/>
    </row>
    <row r="523" ht="12.75">
      <c r="V523" s="5"/>
    </row>
    <row r="524" ht="12.75">
      <c r="V524" s="5"/>
    </row>
    <row r="525" ht="12.75">
      <c r="V525" s="5"/>
    </row>
    <row r="526" ht="12.75">
      <c r="V526" s="5"/>
    </row>
    <row r="527" ht="12.75">
      <c r="V527" s="5"/>
    </row>
    <row r="528" ht="12.75">
      <c r="V528" s="5"/>
    </row>
    <row r="529" ht="12.75">
      <c r="V529" s="5"/>
    </row>
    <row r="530" ht="12.75">
      <c r="V530" s="5"/>
    </row>
    <row r="531" ht="12.75">
      <c r="V531" s="5"/>
    </row>
    <row r="532" ht="12.75">
      <c r="V532" s="5"/>
    </row>
    <row r="533" ht="12.75">
      <c r="V533" s="5"/>
    </row>
    <row r="534" ht="12.75">
      <c r="V534" s="5"/>
    </row>
    <row r="535" ht="12.75">
      <c r="V535" s="5"/>
    </row>
    <row r="536" ht="12.75">
      <c r="V536" s="5"/>
    </row>
    <row r="537" ht="12.75">
      <c r="V537" s="5"/>
    </row>
    <row r="538" ht="12.75">
      <c r="V538" s="5"/>
    </row>
    <row r="539" ht="12.75">
      <c r="V539" s="5"/>
    </row>
    <row r="540" ht="12.75">
      <c r="V540" s="5"/>
    </row>
    <row r="541" ht="12.75">
      <c r="V541" s="5"/>
    </row>
    <row r="542" ht="12.75">
      <c r="V542" s="5"/>
    </row>
    <row r="543" ht="12.75">
      <c r="V543" s="5"/>
    </row>
    <row r="544" ht="12.75">
      <c r="V544" s="5"/>
    </row>
    <row r="545" ht="12.75">
      <c r="V545" s="5"/>
    </row>
    <row r="546" ht="12.75">
      <c r="V546" s="5"/>
    </row>
    <row r="547" ht="12.75">
      <c r="V547" s="5"/>
    </row>
    <row r="548" ht="12.75">
      <c r="V548" s="5"/>
    </row>
    <row r="549" ht="12.75">
      <c r="V549" s="5"/>
    </row>
    <row r="550" ht="12.75">
      <c r="V550" s="5"/>
    </row>
    <row r="551" ht="12.75">
      <c r="V551" s="5"/>
    </row>
    <row r="552" ht="12.75">
      <c r="V552" s="5"/>
    </row>
    <row r="553" ht="12.75">
      <c r="V553" s="5"/>
    </row>
    <row r="554" ht="12.75">
      <c r="V554" s="5"/>
    </row>
    <row r="555" ht="12.75">
      <c r="V555" s="5"/>
    </row>
    <row r="556" ht="12.75">
      <c r="V556" s="5"/>
    </row>
    <row r="557" ht="12.75">
      <c r="V557" s="5"/>
    </row>
    <row r="558" ht="12.75">
      <c r="V558" s="5"/>
    </row>
    <row r="559" ht="12.75">
      <c r="V559" s="5"/>
    </row>
    <row r="560" ht="12.75">
      <c r="V560" s="5"/>
    </row>
    <row r="561" ht="12.75">
      <c r="V561" s="5"/>
    </row>
    <row r="562" ht="12.75">
      <c r="V562" s="5"/>
    </row>
    <row r="563" ht="12.75">
      <c r="V563" s="5"/>
    </row>
    <row r="564" ht="12.75">
      <c r="V564" s="5"/>
    </row>
    <row r="565" ht="12.75">
      <c r="V565" s="5"/>
    </row>
    <row r="566" ht="12.75">
      <c r="V566" s="5"/>
    </row>
    <row r="567" ht="12.75">
      <c r="V567" s="5"/>
    </row>
    <row r="568" ht="12.75">
      <c r="V568" s="5"/>
    </row>
    <row r="569" ht="12.75">
      <c r="V569" s="5"/>
    </row>
    <row r="570" ht="12.75">
      <c r="V570" s="5"/>
    </row>
    <row r="571" ht="12.75">
      <c r="V571" s="5"/>
    </row>
    <row r="572" ht="12.75">
      <c r="V572" s="5"/>
    </row>
    <row r="573" ht="12.75">
      <c r="V573" s="5"/>
    </row>
    <row r="574" ht="12.75">
      <c r="V574" s="5"/>
    </row>
    <row r="575" ht="12.75">
      <c r="V575" s="5"/>
    </row>
    <row r="576" ht="12.75">
      <c r="V576" s="5"/>
    </row>
    <row r="577" ht="12.75">
      <c r="V577" s="5"/>
    </row>
    <row r="578" ht="12.75">
      <c r="V578" s="5"/>
    </row>
    <row r="579" ht="12.75">
      <c r="V579" s="5"/>
    </row>
    <row r="580" ht="12.75">
      <c r="V580" s="5"/>
    </row>
    <row r="581" ht="12.75">
      <c r="V581" s="5"/>
    </row>
    <row r="582" ht="12.75">
      <c r="V582" s="5"/>
    </row>
    <row r="583" ht="12.75">
      <c r="V583" s="5"/>
    </row>
    <row r="584" ht="12.75">
      <c r="V584" s="5"/>
    </row>
    <row r="585" ht="12.75">
      <c r="V585" s="5"/>
    </row>
    <row r="586" ht="12.75">
      <c r="V586" s="5"/>
    </row>
    <row r="587" ht="12.75">
      <c r="V587" s="5"/>
    </row>
    <row r="588" ht="12.75">
      <c r="V588" s="5"/>
    </row>
    <row r="589" ht="12.75">
      <c r="V589" s="5"/>
    </row>
    <row r="590" ht="12.75">
      <c r="V590" s="5"/>
    </row>
    <row r="591" ht="12.75">
      <c r="V591" s="5"/>
    </row>
    <row r="592" ht="12.75">
      <c r="V592" s="5"/>
    </row>
    <row r="593" ht="12.75">
      <c r="V593" s="5"/>
    </row>
    <row r="594" ht="12.75">
      <c r="V594" s="5"/>
    </row>
    <row r="595" ht="12.75">
      <c r="V595" s="5"/>
    </row>
    <row r="596" ht="12.75">
      <c r="V596" s="5"/>
    </row>
    <row r="597" ht="12.75">
      <c r="V597" s="5"/>
    </row>
    <row r="598" ht="12.75">
      <c r="V598" s="5"/>
    </row>
    <row r="599" ht="12.75">
      <c r="V599" s="5"/>
    </row>
    <row r="600" ht="12.75">
      <c r="V600" s="5"/>
    </row>
    <row r="601" ht="12.75">
      <c r="V601" s="5"/>
    </row>
    <row r="602" ht="12.75">
      <c r="V602" s="5"/>
    </row>
    <row r="603" ht="12.75">
      <c r="V603" s="5"/>
    </row>
    <row r="604" ht="12.75">
      <c r="V604" s="5"/>
    </row>
    <row r="605" ht="12.75">
      <c r="V605" s="5"/>
    </row>
    <row r="606" ht="12.75">
      <c r="V606" s="5"/>
    </row>
    <row r="607" ht="12.75">
      <c r="V607" s="5"/>
    </row>
    <row r="608" ht="12.75">
      <c r="V608" s="5"/>
    </row>
    <row r="609" ht="12.75">
      <c r="V609" s="5"/>
    </row>
    <row r="610" ht="12.75">
      <c r="V610" s="5"/>
    </row>
    <row r="611" ht="12.75">
      <c r="V611" s="5"/>
    </row>
    <row r="612" ht="12.75">
      <c r="V612" s="5"/>
    </row>
    <row r="613" ht="12.75">
      <c r="V613" s="5"/>
    </row>
    <row r="614" ht="12.75">
      <c r="V614" s="5"/>
    </row>
    <row r="615" ht="12.75">
      <c r="V615" s="5"/>
    </row>
    <row r="616" ht="12.75">
      <c r="V616" s="5"/>
    </row>
    <row r="617" ht="12.75">
      <c r="V617" s="5"/>
    </row>
    <row r="618" ht="12.75">
      <c r="V618" s="5"/>
    </row>
    <row r="619" ht="12.75">
      <c r="V619" s="5"/>
    </row>
    <row r="620" ht="12.75">
      <c r="V620" s="5"/>
    </row>
    <row r="621" ht="12.75">
      <c r="V621" s="5"/>
    </row>
    <row r="622" ht="12.75">
      <c r="V622" s="5"/>
    </row>
    <row r="623" ht="12.75">
      <c r="V623" s="5"/>
    </row>
    <row r="624" ht="12.75">
      <c r="V624" s="5"/>
    </row>
    <row r="625" ht="12.75">
      <c r="V625" s="5"/>
    </row>
    <row r="626" ht="12.75">
      <c r="V626" s="5"/>
    </row>
    <row r="627" ht="12.75">
      <c r="V627" s="5"/>
    </row>
    <row r="628" ht="12.75">
      <c r="V628" s="5"/>
    </row>
    <row r="629" ht="12.75">
      <c r="V629" s="5"/>
    </row>
    <row r="630" ht="12.75">
      <c r="V630" s="5"/>
    </row>
    <row r="631" ht="12.75">
      <c r="V631" s="5"/>
    </row>
    <row r="632" ht="12.75">
      <c r="V632" s="5"/>
    </row>
    <row r="633" ht="12.75">
      <c r="V633" s="5"/>
    </row>
    <row r="634" ht="12.75">
      <c r="V634" s="5"/>
    </row>
    <row r="635" ht="12.75">
      <c r="V635" s="5"/>
    </row>
    <row r="636" ht="12.75">
      <c r="V636" s="5"/>
    </row>
    <row r="637" ht="12.75">
      <c r="V637" s="5"/>
    </row>
    <row r="638" ht="12.75">
      <c r="V638" s="5"/>
    </row>
    <row r="639" ht="12.75">
      <c r="V639" s="5"/>
    </row>
    <row r="640" ht="12.75">
      <c r="V640" s="5"/>
    </row>
    <row r="641" ht="12.75">
      <c r="V641" s="5"/>
    </row>
    <row r="642" ht="12.75">
      <c r="V642" s="5"/>
    </row>
    <row r="643" ht="12.75">
      <c r="V643" s="5"/>
    </row>
    <row r="644" ht="12.75">
      <c r="V644" s="5"/>
    </row>
    <row r="645" ht="12.75">
      <c r="V645" s="5"/>
    </row>
    <row r="646" ht="12.75">
      <c r="V646" s="5"/>
    </row>
    <row r="647" ht="12.75">
      <c r="V647" s="5"/>
    </row>
    <row r="648" ht="12.75">
      <c r="V648" s="5"/>
    </row>
    <row r="649" ht="12.75">
      <c r="V649" s="5"/>
    </row>
    <row r="650" ht="12.75">
      <c r="V650" s="5"/>
    </row>
    <row r="651" ht="12.75">
      <c r="V651" s="5"/>
    </row>
    <row r="652" ht="12.75">
      <c r="V652" s="5"/>
    </row>
    <row r="653" ht="12.75">
      <c r="V653" s="5"/>
    </row>
    <row r="654" ht="12.75">
      <c r="V654" s="5"/>
    </row>
    <row r="655" ht="12.75">
      <c r="V655" s="5"/>
    </row>
    <row r="656" ht="12.75">
      <c r="V656" s="5"/>
    </row>
    <row r="657" ht="12.75">
      <c r="V657" s="5"/>
    </row>
    <row r="658" ht="12.75">
      <c r="V658" s="5"/>
    </row>
    <row r="659" ht="12.75">
      <c r="V659" s="5"/>
    </row>
    <row r="660" ht="12.75">
      <c r="V660" s="5"/>
    </row>
    <row r="661" ht="12.75">
      <c r="V661" s="5"/>
    </row>
    <row r="662" ht="12.75">
      <c r="V662" s="5"/>
    </row>
    <row r="663" ht="12.75">
      <c r="V663" s="5"/>
    </row>
    <row r="664" ht="12.75">
      <c r="V664" s="5"/>
    </row>
    <row r="665" ht="12.75">
      <c r="V665" s="5"/>
    </row>
    <row r="666" ht="12.75">
      <c r="V666" s="5"/>
    </row>
    <row r="667" ht="12.75">
      <c r="V667" s="5"/>
    </row>
    <row r="668" ht="12.75">
      <c r="V668" s="5"/>
    </row>
    <row r="669" ht="12.75">
      <c r="V669" s="5"/>
    </row>
    <row r="670" ht="12.75">
      <c r="V670" s="5"/>
    </row>
    <row r="671" ht="12.75">
      <c r="V671" s="5"/>
    </row>
    <row r="672" ht="12.75">
      <c r="V672" s="5"/>
    </row>
    <row r="673" ht="12.75">
      <c r="V673" s="5"/>
    </row>
    <row r="674" ht="12.75">
      <c r="V674" s="5"/>
    </row>
    <row r="675" ht="12.75">
      <c r="V675" s="5"/>
    </row>
    <row r="676" ht="12.75">
      <c r="V676" s="5"/>
    </row>
    <row r="677" ht="12.75">
      <c r="V677" s="5"/>
    </row>
    <row r="678" ht="12.75">
      <c r="V678" s="5"/>
    </row>
    <row r="679" ht="12.75">
      <c r="V679" s="5"/>
    </row>
    <row r="680" ht="12.75">
      <c r="V680" s="5"/>
    </row>
    <row r="681" ht="12.75">
      <c r="V681" s="5"/>
    </row>
    <row r="682" ht="12.75">
      <c r="V682" s="5"/>
    </row>
    <row r="683" ht="12.75">
      <c r="V683" s="5"/>
    </row>
    <row r="684" ht="12.75">
      <c r="V684" s="5"/>
    </row>
    <row r="685" ht="12.75">
      <c r="V685" s="5"/>
    </row>
    <row r="686" ht="12.75">
      <c r="V686" s="5"/>
    </row>
    <row r="687" ht="12.75">
      <c r="V687" s="5"/>
    </row>
    <row r="688" ht="12.75">
      <c r="V688" s="5"/>
    </row>
    <row r="689" ht="12.75">
      <c r="V689" s="5"/>
    </row>
    <row r="690" ht="12.75">
      <c r="V690" s="5"/>
    </row>
    <row r="691" ht="12.75">
      <c r="V691" s="5"/>
    </row>
    <row r="692" ht="12.75">
      <c r="V692" s="5"/>
    </row>
    <row r="693" ht="12.75">
      <c r="V693" s="5"/>
    </row>
    <row r="694" ht="12.75">
      <c r="V694" s="5"/>
    </row>
    <row r="695" ht="12.75">
      <c r="V695" s="5"/>
    </row>
    <row r="696" ht="12.75">
      <c r="V696" s="5"/>
    </row>
    <row r="697" ht="12.75">
      <c r="V697" s="5"/>
    </row>
    <row r="698" ht="12.75">
      <c r="V698" s="5"/>
    </row>
    <row r="699" ht="12.75">
      <c r="V699" s="5"/>
    </row>
    <row r="700" ht="12.75">
      <c r="V700" s="5"/>
    </row>
    <row r="701" ht="12.75">
      <c r="V701" s="5"/>
    </row>
    <row r="702" ht="12.75">
      <c r="V702" s="5"/>
    </row>
    <row r="703" ht="12.75">
      <c r="V703" s="5"/>
    </row>
    <row r="704" ht="12.75">
      <c r="V704" s="5"/>
    </row>
    <row r="705" ht="12.75">
      <c r="V705" s="5"/>
    </row>
    <row r="706" ht="12.75">
      <c r="V706" s="5"/>
    </row>
    <row r="707" ht="12.75">
      <c r="V707" s="5"/>
    </row>
    <row r="708" ht="12.75">
      <c r="V708" s="5"/>
    </row>
    <row r="709" ht="12.75">
      <c r="V709" s="5"/>
    </row>
    <row r="710" ht="12.75">
      <c r="V710" s="5"/>
    </row>
    <row r="711" ht="12.75">
      <c r="V711" s="5"/>
    </row>
    <row r="712" ht="12.75">
      <c r="V712" s="5"/>
    </row>
    <row r="713" ht="12.75">
      <c r="V713" s="5"/>
    </row>
    <row r="714" ht="12.75">
      <c r="V714" s="5"/>
    </row>
    <row r="715" ht="12.75">
      <c r="V715" s="5"/>
    </row>
    <row r="716" ht="12.75">
      <c r="V716" s="5"/>
    </row>
    <row r="717" ht="12.75">
      <c r="V717" s="5"/>
    </row>
    <row r="718" ht="12.75">
      <c r="V718" s="5"/>
    </row>
    <row r="719" ht="12.75">
      <c r="V719" s="5"/>
    </row>
    <row r="720" ht="12.75">
      <c r="V720" s="5"/>
    </row>
    <row r="721" ht="12.75">
      <c r="V721" s="5"/>
    </row>
    <row r="722" ht="12.75">
      <c r="V722" s="5"/>
    </row>
    <row r="723" ht="12.75">
      <c r="V723" s="5"/>
    </row>
    <row r="724" ht="12.75">
      <c r="V724" s="5"/>
    </row>
    <row r="725" ht="12.75">
      <c r="V725" s="5"/>
    </row>
    <row r="726" ht="12.75">
      <c r="V726" s="5"/>
    </row>
    <row r="727" ht="12.75">
      <c r="V727" s="5"/>
    </row>
    <row r="728" ht="12.75">
      <c r="V728" s="5"/>
    </row>
    <row r="729" ht="12.75">
      <c r="V729" s="5"/>
    </row>
    <row r="730" ht="12.75">
      <c r="V730" s="5"/>
    </row>
    <row r="731" ht="12.75">
      <c r="V731" s="5"/>
    </row>
    <row r="732" ht="12.75">
      <c r="V732" s="5"/>
    </row>
    <row r="733" ht="12.75">
      <c r="V733" s="5"/>
    </row>
    <row r="734" ht="12.75">
      <c r="V734" s="5"/>
    </row>
    <row r="735" ht="12.75">
      <c r="V735" s="5"/>
    </row>
    <row r="736" ht="12.75">
      <c r="V736" s="5"/>
    </row>
    <row r="737" ht="12.75">
      <c r="V737" s="5"/>
    </row>
    <row r="738" ht="12.75">
      <c r="V738" s="5"/>
    </row>
    <row r="739" ht="12.75">
      <c r="V739" s="5"/>
    </row>
    <row r="740" ht="12.75">
      <c r="V740" s="5"/>
    </row>
    <row r="741" ht="12.75">
      <c r="V741" s="5"/>
    </row>
    <row r="742" ht="12.75">
      <c r="V742" s="5"/>
    </row>
    <row r="743" ht="12.75">
      <c r="V743" s="5"/>
    </row>
    <row r="744" ht="12.75">
      <c r="V744" s="5"/>
    </row>
    <row r="745" ht="12.75">
      <c r="V745" s="5"/>
    </row>
    <row r="746" ht="12.75">
      <c r="V746" s="5"/>
    </row>
    <row r="747" ht="12.75">
      <c r="V747" s="5"/>
    </row>
    <row r="748" ht="12.75">
      <c r="V748" s="5"/>
    </row>
    <row r="749" ht="12.75">
      <c r="V749" s="5"/>
    </row>
    <row r="750" ht="12.75">
      <c r="V750" s="5"/>
    </row>
    <row r="751" ht="12.75">
      <c r="V751" s="5"/>
    </row>
    <row r="752" ht="12.75">
      <c r="V752" s="5"/>
    </row>
    <row r="753" ht="12.75">
      <c r="V753" s="5"/>
    </row>
    <row r="754" ht="12.75">
      <c r="V754" s="5"/>
    </row>
    <row r="755" ht="12.75">
      <c r="V755" s="5"/>
    </row>
    <row r="756" ht="12.75">
      <c r="V756" s="5"/>
    </row>
    <row r="757" ht="12.75">
      <c r="V757" s="5"/>
    </row>
    <row r="758" ht="12.75">
      <c r="V758" s="5"/>
    </row>
    <row r="759" ht="12.75">
      <c r="V759" s="5"/>
    </row>
    <row r="760" ht="12.75">
      <c r="V760" s="5"/>
    </row>
    <row r="761" ht="12.75">
      <c r="V761" s="5"/>
    </row>
    <row r="762" ht="12.75">
      <c r="V762" s="5"/>
    </row>
    <row r="763" ht="12.75">
      <c r="V763" s="5"/>
    </row>
    <row r="764" ht="12.75">
      <c r="V764" s="5"/>
    </row>
    <row r="765" ht="12.75">
      <c r="V765" s="5"/>
    </row>
    <row r="766" ht="12.75">
      <c r="V766" s="5"/>
    </row>
    <row r="767" ht="12.75">
      <c r="V767" s="5"/>
    </row>
    <row r="768" ht="12.75">
      <c r="V768" s="5"/>
    </row>
    <row r="769" ht="12.75">
      <c r="V769" s="5"/>
    </row>
    <row r="770" ht="12.75">
      <c r="V770" s="5"/>
    </row>
    <row r="771" ht="12.75">
      <c r="V771" s="5"/>
    </row>
    <row r="772" ht="12.75">
      <c r="V772" s="5"/>
    </row>
    <row r="773" ht="12.75">
      <c r="V773" s="5"/>
    </row>
    <row r="774" ht="12.75">
      <c r="V774" s="5"/>
    </row>
    <row r="775" ht="12.75">
      <c r="V775" s="5"/>
    </row>
    <row r="776" ht="12.75">
      <c r="V776" s="5"/>
    </row>
    <row r="777" ht="12.75">
      <c r="V777" s="5"/>
    </row>
    <row r="778" ht="12.75">
      <c r="V778" s="5"/>
    </row>
    <row r="779" ht="12.75">
      <c r="V779" s="5"/>
    </row>
    <row r="780" ht="12.75">
      <c r="V780" s="5"/>
    </row>
    <row r="781" ht="12.75">
      <c r="V781" s="5"/>
    </row>
    <row r="782" ht="12.75">
      <c r="V782" s="5"/>
    </row>
    <row r="783" ht="12.75">
      <c r="V783" s="5"/>
    </row>
    <row r="784" ht="12.75">
      <c r="V784" s="5"/>
    </row>
    <row r="785" ht="12.75">
      <c r="V785" s="5"/>
    </row>
    <row r="786" ht="12.75">
      <c r="V786" s="5"/>
    </row>
    <row r="787" ht="12.75">
      <c r="V787" s="5"/>
    </row>
    <row r="788" ht="12.75">
      <c r="V788" s="5"/>
    </row>
    <row r="789" ht="12.75">
      <c r="V789" s="5"/>
    </row>
    <row r="790" ht="12.75">
      <c r="V790" s="5"/>
    </row>
    <row r="791" ht="12.75">
      <c r="V791" s="5"/>
    </row>
    <row r="792" ht="12.75">
      <c r="V792" s="5"/>
    </row>
    <row r="793" ht="12.75">
      <c r="V793" s="5"/>
    </row>
    <row r="794" ht="12.75">
      <c r="V794" s="5"/>
    </row>
    <row r="795" ht="12.75">
      <c r="V795" s="5"/>
    </row>
    <row r="796" ht="12.75">
      <c r="V796" s="5"/>
    </row>
    <row r="797" ht="12.75">
      <c r="V797" s="5"/>
    </row>
    <row r="798" ht="12.75">
      <c r="V798" s="5"/>
    </row>
    <row r="799" ht="12.75">
      <c r="V799" s="5"/>
    </row>
    <row r="800" ht="12.75">
      <c r="V800" s="5"/>
    </row>
    <row r="801" ht="12.75">
      <c r="V801" s="5"/>
    </row>
  </sheetData>
  <mergeCells count="74">
    <mergeCell ref="A74:B74"/>
    <mergeCell ref="A75:B75"/>
    <mergeCell ref="A44:K44"/>
    <mergeCell ref="A45:B46"/>
    <mergeCell ref="C45:F45"/>
    <mergeCell ref="G45:J45"/>
    <mergeCell ref="K45:K46"/>
    <mergeCell ref="A47:B47"/>
    <mergeCell ref="A49:B49"/>
    <mergeCell ref="A50:B50"/>
    <mergeCell ref="A70:B70"/>
    <mergeCell ref="A71:B71"/>
    <mergeCell ref="A72:B72"/>
    <mergeCell ref="A73:B73"/>
    <mergeCell ref="A56:B56"/>
    <mergeCell ref="A57:B57"/>
    <mergeCell ref="A67:K67"/>
    <mergeCell ref="A68:B69"/>
    <mergeCell ref="C68:F68"/>
    <mergeCell ref="G68:J68"/>
    <mergeCell ref="K68:K69"/>
    <mergeCell ref="A52:B52"/>
    <mergeCell ref="A53:B53"/>
    <mergeCell ref="A54:B54"/>
    <mergeCell ref="A55:B55"/>
    <mergeCell ref="A36:B36"/>
    <mergeCell ref="A38:B38"/>
    <mergeCell ref="A39:B39"/>
    <mergeCell ref="A33:K33"/>
    <mergeCell ref="A34:B35"/>
    <mergeCell ref="C34:F34"/>
    <mergeCell ref="G34:J34"/>
    <mergeCell ref="K34:K35"/>
    <mergeCell ref="A26:B26"/>
    <mergeCell ref="A28:B28"/>
    <mergeCell ref="A29:B29"/>
    <mergeCell ref="A23:K23"/>
    <mergeCell ref="A24:B25"/>
    <mergeCell ref="C24:F24"/>
    <mergeCell ref="G24:J24"/>
    <mergeCell ref="K24:K25"/>
    <mergeCell ref="A18:B18"/>
    <mergeCell ref="M18:N18"/>
    <mergeCell ref="A19:B19"/>
    <mergeCell ref="M19:N19"/>
    <mergeCell ref="A16:B16"/>
    <mergeCell ref="M16:N16"/>
    <mergeCell ref="A17:B17"/>
    <mergeCell ref="M17:N17"/>
    <mergeCell ref="A13:K13"/>
    <mergeCell ref="M13:N13"/>
    <mergeCell ref="A14:B15"/>
    <mergeCell ref="C14:F14"/>
    <mergeCell ref="G14:J14"/>
    <mergeCell ref="K14:K15"/>
    <mergeCell ref="M14:N14"/>
    <mergeCell ref="M15:N15"/>
    <mergeCell ref="A8:B8"/>
    <mergeCell ref="M8:N8"/>
    <mergeCell ref="A9:B9"/>
    <mergeCell ref="M9:N9"/>
    <mergeCell ref="A6:B6"/>
    <mergeCell ref="M6:N6"/>
    <mergeCell ref="A7:B7"/>
    <mergeCell ref="M7:N7"/>
    <mergeCell ref="A3:K3"/>
    <mergeCell ref="M3:N3"/>
    <mergeCell ref="O3:S3"/>
    <mergeCell ref="A4:B5"/>
    <mergeCell ref="C4:F4"/>
    <mergeCell ref="G4:J4"/>
    <mergeCell ref="K4:K5"/>
    <mergeCell ref="M4:N4"/>
    <mergeCell ref="M5:N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6"/>
  <sheetViews>
    <sheetView workbookViewId="0" topLeftCell="A1">
      <selection activeCell="W4" sqref="W4:W10"/>
    </sheetView>
  </sheetViews>
  <sheetFormatPr defaultColWidth="9.140625" defaultRowHeight="12.75"/>
  <cols>
    <col min="1" max="1" width="11.140625" style="0" customWidth="1"/>
    <col min="15" max="19" width="11.140625" style="0" customWidth="1"/>
    <col min="20" max="20" width="22.8515625" style="0" customWidth="1"/>
    <col min="21" max="21" width="23.28125" style="0" customWidth="1"/>
    <col min="22" max="22" width="27.8515625" style="0" customWidth="1"/>
    <col min="23" max="23" width="9.57421875" style="0" bestFit="1" customWidth="1"/>
  </cols>
  <sheetData>
    <row r="1" spans="4:22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V1" s="5"/>
    </row>
    <row r="2" spans="2:22" ht="24" thickBot="1">
      <c r="B2" s="6"/>
      <c r="C2" s="6"/>
      <c r="E2" s="7"/>
      <c r="F2" s="7" t="s">
        <v>41</v>
      </c>
      <c r="G2" s="7"/>
      <c r="H2" s="3"/>
      <c r="I2" s="3"/>
      <c r="J2" s="3"/>
      <c r="K2" s="3"/>
      <c r="T2" s="63"/>
      <c r="U2" s="63"/>
      <c r="V2" s="69"/>
    </row>
    <row r="3" spans="1:22" ht="19.5" thickBot="1" thickTop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  <c r="M3" s="145" t="s">
        <v>3</v>
      </c>
      <c r="N3" s="146"/>
      <c r="O3" s="145" t="s">
        <v>4</v>
      </c>
      <c r="P3" s="147"/>
      <c r="Q3" s="147"/>
      <c r="R3" s="147"/>
      <c r="S3" s="148"/>
      <c r="T3" s="8" t="s">
        <v>5</v>
      </c>
      <c r="U3" s="9" t="s">
        <v>6</v>
      </c>
      <c r="V3" s="9" t="s">
        <v>7</v>
      </c>
    </row>
    <row r="4" spans="1:22" ht="19.5" thickBot="1" thickTop="1">
      <c r="A4" s="130" t="s">
        <v>8</v>
      </c>
      <c r="B4" s="131"/>
      <c r="C4" s="130" t="s">
        <v>9</v>
      </c>
      <c r="D4" s="130"/>
      <c r="E4" s="130"/>
      <c r="F4" s="105"/>
      <c r="G4" s="130" t="s">
        <v>10</v>
      </c>
      <c r="H4" s="91"/>
      <c r="I4" s="91"/>
      <c r="J4" s="105"/>
      <c r="K4" s="130" t="s">
        <v>11</v>
      </c>
      <c r="M4" s="125" t="s">
        <v>12</v>
      </c>
      <c r="N4" s="126"/>
      <c r="O4" s="78">
        <v>1830.8457711442786</v>
      </c>
      <c r="P4" s="78">
        <v>1770.6293706293707</v>
      </c>
      <c r="Q4" s="46">
        <v>2000</v>
      </c>
      <c r="R4" s="46">
        <v>1953.271028037383</v>
      </c>
      <c r="S4" s="71">
        <v>1920.2411714039622</v>
      </c>
      <c r="T4" s="67">
        <f>O4+P4+Q4+R4+S4</f>
        <v>9474.987341214995</v>
      </c>
      <c r="U4" s="81" t="s">
        <v>29</v>
      </c>
      <c r="V4" s="82"/>
    </row>
    <row r="5" spans="1:22" ht="18.75" thickBot="1">
      <c r="A5" s="103"/>
      <c r="B5" s="104"/>
      <c r="C5" s="10" t="s">
        <v>13</v>
      </c>
      <c r="D5" s="11" t="s">
        <v>14</v>
      </c>
      <c r="E5" s="12" t="s">
        <v>11</v>
      </c>
      <c r="F5" s="12" t="s">
        <v>15</v>
      </c>
      <c r="G5" s="10" t="s">
        <v>13</v>
      </c>
      <c r="H5" s="12" t="s">
        <v>16</v>
      </c>
      <c r="I5" s="12" t="s">
        <v>11</v>
      </c>
      <c r="J5" s="12" t="s">
        <v>15</v>
      </c>
      <c r="K5" s="132"/>
      <c r="L5" s="1"/>
      <c r="M5" s="136" t="s">
        <v>19</v>
      </c>
      <c r="N5" s="136"/>
      <c r="O5" s="41">
        <v>1958.1411126187245</v>
      </c>
      <c r="P5" s="41">
        <v>1681.6783216783215</v>
      </c>
      <c r="Q5" s="41">
        <v>1852.3614523614524</v>
      </c>
      <c r="R5" s="41">
        <v>1633.8059941991621</v>
      </c>
      <c r="S5" s="41">
        <v>1890.6115417743324</v>
      </c>
      <c r="T5" s="67">
        <f aca="true" t="shared" si="0" ref="T5:T10">O5+P5+Q5+R5+S5</f>
        <v>9016.598422631992</v>
      </c>
      <c r="U5" s="81" t="s">
        <v>50</v>
      </c>
      <c r="V5" s="81"/>
    </row>
    <row r="6" spans="1:22" ht="18.75" thickBot="1">
      <c r="A6" s="125" t="s">
        <v>12</v>
      </c>
      <c r="B6" s="126"/>
      <c r="C6" s="13">
        <v>234</v>
      </c>
      <c r="D6" s="14">
        <v>100</v>
      </c>
      <c r="E6" s="14">
        <f aca="true" t="shared" si="1" ref="E6:E12">C6+D6</f>
        <v>334</v>
      </c>
      <c r="F6" s="15">
        <f>E6*F$9/E$9</f>
        <v>830.8457711442786</v>
      </c>
      <c r="G6" s="14">
        <v>120</v>
      </c>
      <c r="H6" s="14">
        <v>100</v>
      </c>
      <c r="I6" s="14">
        <f aca="true" t="shared" si="2" ref="I6:I12">H6+G6</f>
        <v>220</v>
      </c>
      <c r="J6" s="16">
        <v>1000</v>
      </c>
      <c r="K6" s="16">
        <f aca="true" t="shared" si="3" ref="K6:K12">F6+J6</f>
        <v>1830.8457711442786</v>
      </c>
      <c r="M6" s="136" t="s">
        <v>17</v>
      </c>
      <c r="N6" s="136"/>
      <c r="O6" s="41">
        <v>0</v>
      </c>
      <c r="P6" s="41">
        <v>0</v>
      </c>
      <c r="Q6" s="41">
        <v>0</v>
      </c>
      <c r="R6" s="41">
        <v>0</v>
      </c>
      <c r="S6" s="77">
        <v>0</v>
      </c>
      <c r="T6" s="67">
        <f t="shared" si="0"/>
        <v>0</v>
      </c>
      <c r="U6" s="79" t="s">
        <v>45</v>
      </c>
      <c r="V6" s="83" t="s">
        <v>45</v>
      </c>
    </row>
    <row r="7" spans="1:22" ht="18.75" thickBot="1">
      <c r="A7" s="123" t="s">
        <v>19</v>
      </c>
      <c r="B7" s="124"/>
      <c r="C7" s="17">
        <v>287</v>
      </c>
      <c r="D7" s="18">
        <v>100</v>
      </c>
      <c r="E7" s="14">
        <f t="shared" si="1"/>
        <v>387</v>
      </c>
      <c r="F7" s="15">
        <f>E7*F$9/E$9</f>
        <v>962.6865671641791</v>
      </c>
      <c r="G7" s="18">
        <v>119</v>
      </c>
      <c r="H7" s="18">
        <v>100</v>
      </c>
      <c r="I7" s="14">
        <f t="shared" si="2"/>
        <v>219</v>
      </c>
      <c r="J7" s="16">
        <f aca="true" t="shared" si="4" ref="J7:J12">I7*J$6/I$6</f>
        <v>995.4545454545455</v>
      </c>
      <c r="K7" s="16">
        <f t="shared" si="3"/>
        <v>1958.1411126187245</v>
      </c>
      <c r="M7" s="136" t="s">
        <v>18</v>
      </c>
      <c r="N7" s="136"/>
      <c r="O7" s="41">
        <v>1954.5454545454545</v>
      </c>
      <c r="P7" s="41">
        <v>2000</v>
      </c>
      <c r="Q7" s="41">
        <v>1399.8771498771498</v>
      </c>
      <c r="R7" s="41">
        <v>1781.6091954022988</v>
      </c>
      <c r="S7" s="41">
        <v>1000</v>
      </c>
      <c r="T7" s="67">
        <f t="shared" si="0"/>
        <v>8136.031799824903</v>
      </c>
      <c r="U7" s="81" t="s">
        <v>51</v>
      </c>
      <c r="V7" s="81"/>
    </row>
    <row r="8" spans="1:22" ht="18.75" thickBot="1">
      <c r="A8" s="123" t="s">
        <v>17</v>
      </c>
      <c r="B8" s="124"/>
      <c r="C8" s="17">
        <v>0</v>
      </c>
      <c r="D8" s="18">
        <v>0</v>
      </c>
      <c r="E8" s="14">
        <f t="shared" si="1"/>
        <v>0</v>
      </c>
      <c r="F8" s="15">
        <f>E8*F$6/E$6</f>
        <v>0</v>
      </c>
      <c r="G8" s="18">
        <v>0</v>
      </c>
      <c r="H8" s="18">
        <v>0</v>
      </c>
      <c r="I8" s="14">
        <f t="shared" si="2"/>
        <v>0</v>
      </c>
      <c r="J8" s="16">
        <f t="shared" si="4"/>
        <v>0</v>
      </c>
      <c r="K8" s="16">
        <f t="shared" si="3"/>
        <v>0</v>
      </c>
      <c r="L8" s="19"/>
      <c r="M8" s="136" t="s">
        <v>42</v>
      </c>
      <c r="N8" s="136"/>
      <c r="O8" s="41">
        <v>1627.2501130710086</v>
      </c>
      <c r="P8" s="41">
        <v>999.6503496503497</v>
      </c>
      <c r="Q8" s="41">
        <v>1424.4608244608244</v>
      </c>
      <c r="R8" s="41">
        <v>1066.4947899881836</v>
      </c>
      <c r="S8" s="41">
        <v>1829.6296296296296</v>
      </c>
      <c r="T8" s="67">
        <f t="shared" si="0"/>
        <v>6947.485706799996</v>
      </c>
      <c r="U8" s="81" t="s">
        <v>53</v>
      </c>
      <c r="V8" s="81"/>
    </row>
    <row r="9" spans="1:22" ht="18.75" thickBot="1">
      <c r="A9" s="123" t="s">
        <v>18</v>
      </c>
      <c r="B9" s="124"/>
      <c r="C9" s="17">
        <v>307</v>
      </c>
      <c r="D9" s="18">
        <v>95</v>
      </c>
      <c r="E9" s="14">
        <f t="shared" si="1"/>
        <v>402</v>
      </c>
      <c r="F9" s="15">
        <v>1000</v>
      </c>
      <c r="G9" s="18">
        <v>110</v>
      </c>
      <c r="H9" s="18">
        <v>100</v>
      </c>
      <c r="I9" s="14">
        <f t="shared" si="2"/>
        <v>210</v>
      </c>
      <c r="J9" s="16">
        <f t="shared" si="4"/>
        <v>954.5454545454545</v>
      </c>
      <c r="K9" s="16">
        <f t="shared" si="3"/>
        <v>1954.5454545454545</v>
      </c>
      <c r="L9" s="19"/>
      <c r="M9" s="136" t="s">
        <v>43</v>
      </c>
      <c r="N9" s="136"/>
      <c r="O9" s="41">
        <v>1104.228855721393</v>
      </c>
      <c r="P9" s="41">
        <v>831.1188811188811</v>
      </c>
      <c r="Q9" s="41">
        <v>1096.7785967785967</v>
      </c>
      <c r="R9" s="41">
        <v>1290.7508862391235</v>
      </c>
      <c r="S9" s="41">
        <v>374.0740740740741</v>
      </c>
      <c r="T9" s="67">
        <f t="shared" si="0"/>
        <v>4696.951293932068</v>
      </c>
      <c r="U9" s="81" t="s">
        <v>52</v>
      </c>
      <c r="V9" s="81"/>
    </row>
    <row r="10" spans="1:22" ht="18.75" thickBot="1">
      <c r="A10" s="123" t="s">
        <v>42</v>
      </c>
      <c r="B10" s="124"/>
      <c r="C10" s="17">
        <v>284</v>
      </c>
      <c r="D10" s="18">
        <v>65</v>
      </c>
      <c r="E10" s="14">
        <f t="shared" si="1"/>
        <v>349</v>
      </c>
      <c r="F10" s="15">
        <f>E10*F$9/E$9</f>
        <v>868.1592039800995</v>
      </c>
      <c r="G10" s="18">
        <v>112</v>
      </c>
      <c r="H10" s="18">
        <v>55</v>
      </c>
      <c r="I10" s="14">
        <f t="shared" si="2"/>
        <v>167</v>
      </c>
      <c r="J10" s="16">
        <f t="shared" si="4"/>
        <v>759.0909090909091</v>
      </c>
      <c r="K10" s="16">
        <f t="shared" si="3"/>
        <v>1627.2501130710086</v>
      </c>
      <c r="L10" s="1"/>
      <c r="M10" s="136" t="s">
        <v>44</v>
      </c>
      <c r="N10" s="136"/>
      <c r="O10" s="41">
        <v>1386.454093170511</v>
      </c>
      <c r="P10" s="41">
        <v>1211.6083916083917</v>
      </c>
      <c r="Q10" s="41">
        <v>1378.200928200928</v>
      </c>
      <c r="R10" s="41">
        <v>1181.286926630143</v>
      </c>
      <c r="S10" s="41">
        <v>1588.5443583118001</v>
      </c>
      <c r="T10" s="85">
        <f t="shared" si="0"/>
        <v>6746.094697921774</v>
      </c>
      <c r="U10" s="80" t="s">
        <v>54</v>
      </c>
      <c r="V10" s="80" t="s">
        <v>29</v>
      </c>
    </row>
    <row r="11" spans="1:22" ht="18">
      <c r="A11" s="123" t="s">
        <v>43</v>
      </c>
      <c r="B11" s="124"/>
      <c r="C11" s="17">
        <v>218</v>
      </c>
      <c r="D11" s="18">
        <v>45</v>
      </c>
      <c r="E11" s="14">
        <f t="shared" si="1"/>
        <v>263</v>
      </c>
      <c r="F11" s="15">
        <f>E11*F$9/E$9</f>
        <v>654.2288557213931</v>
      </c>
      <c r="G11" s="18">
        <v>99</v>
      </c>
      <c r="H11" s="18">
        <v>0</v>
      </c>
      <c r="I11" s="14">
        <f t="shared" si="2"/>
        <v>99</v>
      </c>
      <c r="J11" s="16">
        <f t="shared" si="4"/>
        <v>450</v>
      </c>
      <c r="K11" s="16">
        <f t="shared" si="3"/>
        <v>1104.228855721393</v>
      </c>
      <c r="L11" s="1"/>
      <c r="M11" s="25"/>
      <c r="N11" s="25"/>
      <c r="O11" s="39"/>
      <c r="P11" s="35"/>
      <c r="Q11" s="35"/>
      <c r="R11" s="35"/>
      <c r="S11" s="35"/>
      <c r="T11" s="86"/>
      <c r="U11" s="36"/>
      <c r="V11" s="84"/>
    </row>
    <row r="12" spans="1:22" ht="18">
      <c r="A12" s="123" t="s">
        <v>44</v>
      </c>
      <c r="B12" s="124"/>
      <c r="C12" s="17">
        <v>212</v>
      </c>
      <c r="D12" s="18">
        <v>0</v>
      </c>
      <c r="E12" s="14">
        <f t="shared" si="1"/>
        <v>212</v>
      </c>
      <c r="F12" s="15">
        <f>E12*F$9/E$9</f>
        <v>527.363184079602</v>
      </c>
      <c r="G12" s="18">
        <v>99</v>
      </c>
      <c r="H12" s="18">
        <v>90</v>
      </c>
      <c r="I12" s="14">
        <f t="shared" si="2"/>
        <v>189</v>
      </c>
      <c r="J12" s="16">
        <f t="shared" si="4"/>
        <v>859.0909090909091</v>
      </c>
      <c r="K12" s="16">
        <f t="shared" si="3"/>
        <v>1386.454093170511</v>
      </c>
      <c r="L12" s="1"/>
      <c r="M12" s="25"/>
      <c r="N12" s="25"/>
      <c r="O12" s="39"/>
      <c r="P12" s="35"/>
      <c r="Q12" s="35"/>
      <c r="R12" s="35"/>
      <c r="S12" s="35"/>
      <c r="T12" s="38"/>
      <c r="U12" s="36"/>
      <c r="V12" s="36"/>
    </row>
    <row r="13" spans="1:22" ht="18">
      <c r="A13" s="25"/>
      <c r="B13" s="25"/>
      <c r="C13" s="26"/>
      <c r="D13" s="1"/>
      <c r="E13" s="1"/>
      <c r="F13" s="27"/>
      <c r="G13" s="1"/>
      <c r="H13" s="2"/>
      <c r="I13" s="1"/>
      <c r="J13" s="27"/>
      <c r="K13" s="1"/>
      <c r="O13" s="29"/>
      <c r="P13" s="29"/>
      <c r="Q13" s="29"/>
      <c r="R13" s="29"/>
      <c r="S13" s="29"/>
      <c r="V13" s="5"/>
    </row>
    <row r="14" spans="4:22" ht="18">
      <c r="D14" s="3"/>
      <c r="E14" s="3"/>
      <c r="F14" s="3"/>
      <c r="G14" s="3"/>
      <c r="H14" s="3"/>
      <c r="I14" s="3"/>
      <c r="J14" s="3"/>
      <c r="K14" s="3"/>
      <c r="M14" s="28"/>
      <c r="V14" s="5"/>
    </row>
    <row r="15" spans="2:22" ht="24" thickBot="1">
      <c r="B15" s="6"/>
      <c r="C15" s="6"/>
      <c r="E15" s="7"/>
      <c r="F15" s="7" t="s">
        <v>41</v>
      </c>
      <c r="G15" s="7"/>
      <c r="H15" s="3"/>
      <c r="I15" s="3"/>
      <c r="J15" s="3"/>
      <c r="K15" s="3"/>
      <c r="Q15" s="1"/>
      <c r="R15" s="1"/>
      <c r="S15" s="1"/>
      <c r="T15" s="1"/>
      <c r="V15" s="5"/>
    </row>
    <row r="16" spans="1:22" ht="19.5" thickBot="1" thickTop="1">
      <c r="A16" s="127" t="s">
        <v>22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9"/>
      <c r="M16" s="134"/>
      <c r="N16" s="134"/>
      <c r="O16" s="36"/>
      <c r="P16" s="36"/>
      <c r="Q16" s="1"/>
      <c r="R16" s="1"/>
      <c r="S16" s="1"/>
      <c r="T16" s="30"/>
      <c r="V16" s="5"/>
    </row>
    <row r="17" spans="1:22" ht="17.25" thickBot="1" thickTop="1">
      <c r="A17" s="130" t="s">
        <v>8</v>
      </c>
      <c r="B17" s="131"/>
      <c r="C17" s="130" t="s">
        <v>9</v>
      </c>
      <c r="D17" s="130"/>
      <c r="E17" s="130"/>
      <c r="F17" s="105"/>
      <c r="G17" s="130" t="s">
        <v>10</v>
      </c>
      <c r="H17" s="91"/>
      <c r="I17" s="91"/>
      <c r="J17" s="105"/>
      <c r="K17" s="130" t="s">
        <v>11</v>
      </c>
      <c r="M17" s="133"/>
      <c r="N17" s="133"/>
      <c r="O17" s="31"/>
      <c r="P17" s="31"/>
      <c r="Q17" s="1"/>
      <c r="R17" s="1"/>
      <c r="S17" s="1"/>
      <c r="T17" s="32"/>
      <c r="V17" s="5"/>
    </row>
    <row r="18" spans="1:22" ht="16.5" thickBot="1">
      <c r="A18" s="103"/>
      <c r="B18" s="104"/>
      <c r="C18" s="10" t="s">
        <v>13</v>
      </c>
      <c r="D18" s="12" t="s">
        <v>14</v>
      </c>
      <c r="E18" s="12" t="s">
        <v>11</v>
      </c>
      <c r="F18" s="12" t="s">
        <v>15</v>
      </c>
      <c r="G18" s="10" t="s">
        <v>13</v>
      </c>
      <c r="H18" s="12" t="s">
        <v>14</v>
      </c>
      <c r="I18" s="12" t="s">
        <v>11</v>
      </c>
      <c r="J18" s="12" t="s">
        <v>15</v>
      </c>
      <c r="K18" s="132"/>
      <c r="M18" s="133"/>
      <c r="N18" s="133"/>
      <c r="O18" s="31"/>
      <c r="P18" s="31"/>
      <c r="Q18" s="1"/>
      <c r="R18" s="1"/>
      <c r="S18" s="1"/>
      <c r="T18" s="32"/>
      <c r="V18" s="5"/>
    </row>
    <row r="19" spans="1:22" ht="12.75">
      <c r="A19" s="125" t="s">
        <v>12</v>
      </c>
      <c r="B19" s="126"/>
      <c r="C19" s="13">
        <v>280</v>
      </c>
      <c r="D19" s="14">
        <v>0</v>
      </c>
      <c r="E19" s="14">
        <f aca="true" t="shared" si="5" ref="E19:E25">C19+D19</f>
        <v>280</v>
      </c>
      <c r="F19" s="15">
        <f>E19*F$22/E$22</f>
        <v>861.5384615384615</v>
      </c>
      <c r="G19" s="14">
        <v>110</v>
      </c>
      <c r="H19" s="14">
        <v>90</v>
      </c>
      <c r="I19" s="14">
        <f aca="true" t="shared" si="6" ref="I19:I25">H19+G19</f>
        <v>200</v>
      </c>
      <c r="J19" s="16">
        <f>I19*J$22/I$22</f>
        <v>909.0909090909091</v>
      </c>
      <c r="K19" s="16">
        <f aca="true" t="shared" si="7" ref="K19:K25">F19+J19</f>
        <v>1770.6293706293707</v>
      </c>
      <c r="M19" s="133"/>
      <c r="N19" s="133"/>
      <c r="O19" s="31"/>
      <c r="P19" s="33"/>
      <c r="Q19" s="1"/>
      <c r="R19" s="1"/>
      <c r="S19" s="1"/>
      <c r="T19" s="32"/>
      <c r="V19" s="5"/>
    </row>
    <row r="20" spans="1:22" ht="12.75">
      <c r="A20" s="123" t="s">
        <v>19</v>
      </c>
      <c r="B20" s="124"/>
      <c r="C20" s="17">
        <v>217</v>
      </c>
      <c r="D20" s="18">
        <v>40</v>
      </c>
      <c r="E20" s="14">
        <f t="shared" si="5"/>
        <v>257</v>
      </c>
      <c r="F20" s="15">
        <f>E20*F$22/E$22</f>
        <v>790.7692307692307</v>
      </c>
      <c r="G20" s="18">
        <v>116</v>
      </c>
      <c r="H20" s="18">
        <v>80</v>
      </c>
      <c r="I20" s="14">
        <f t="shared" si="6"/>
        <v>196</v>
      </c>
      <c r="J20" s="16">
        <f>I20*J$22/I$22</f>
        <v>890.9090909090909</v>
      </c>
      <c r="K20" s="16">
        <f t="shared" si="7"/>
        <v>1681.6783216783215</v>
      </c>
      <c r="M20" s="133"/>
      <c r="N20" s="133"/>
      <c r="O20" s="31"/>
      <c r="P20" s="31"/>
      <c r="Q20" s="1"/>
      <c r="R20" s="1"/>
      <c r="S20" s="1"/>
      <c r="T20" s="32"/>
      <c r="V20" s="5"/>
    </row>
    <row r="21" spans="1:22" ht="12.75">
      <c r="A21" s="123" t="s">
        <v>17</v>
      </c>
      <c r="B21" s="124"/>
      <c r="C21" s="17">
        <v>0</v>
      </c>
      <c r="D21" s="18">
        <v>0</v>
      </c>
      <c r="E21" s="14">
        <f t="shared" si="5"/>
        <v>0</v>
      </c>
      <c r="F21" s="15">
        <f>E21*F$6/E$6</f>
        <v>0</v>
      </c>
      <c r="G21" s="18">
        <v>0</v>
      </c>
      <c r="H21" s="18">
        <v>0</v>
      </c>
      <c r="I21" s="14">
        <f t="shared" si="6"/>
        <v>0</v>
      </c>
      <c r="J21" s="16">
        <f>I21*J$7/I$7</f>
        <v>0</v>
      </c>
      <c r="K21" s="16">
        <f t="shared" si="7"/>
        <v>0</v>
      </c>
      <c r="M21" s="133"/>
      <c r="N21" s="133"/>
      <c r="O21" s="31"/>
      <c r="P21" s="33"/>
      <c r="Q21" s="1"/>
      <c r="R21" s="1"/>
      <c r="S21" s="1"/>
      <c r="T21" s="1"/>
      <c r="V21" s="5"/>
    </row>
    <row r="22" spans="1:22" ht="12.75">
      <c r="A22" s="123" t="s">
        <v>18</v>
      </c>
      <c r="B22" s="124"/>
      <c r="C22" s="17">
        <v>235</v>
      </c>
      <c r="D22" s="18">
        <v>90</v>
      </c>
      <c r="E22" s="14">
        <f t="shared" si="5"/>
        <v>325</v>
      </c>
      <c r="F22" s="15">
        <v>1000</v>
      </c>
      <c r="G22" s="18">
        <v>120</v>
      </c>
      <c r="H22" s="18">
        <v>100</v>
      </c>
      <c r="I22" s="14">
        <f t="shared" si="6"/>
        <v>220</v>
      </c>
      <c r="J22" s="16">
        <f>I22*J$7/I$7</f>
        <v>1000</v>
      </c>
      <c r="K22" s="16">
        <f t="shared" si="7"/>
        <v>2000</v>
      </c>
      <c r="M22" s="25"/>
      <c r="N22" s="25"/>
      <c r="O22" s="31"/>
      <c r="P22" s="33"/>
      <c r="Q22" s="1"/>
      <c r="R22" s="1"/>
      <c r="S22" s="1"/>
      <c r="T22" s="1"/>
      <c r="V22" s="5"/>
    </row>
    <row r="23" spans="1:22" ht="12.75">
      <c r="A23" s="123" t="s">
        <v>42</v>
      </c>
      <c r="B23" s="124"/>
      <c r="C23" s="17">
        <v>110</v>
      </c>
      <c r="D23" s="18">
        <v>45</v>
      </c>
      <c r="E23" s="14">
        <f t="shared" si="5"/>
        <v>155</v>
      </c>
      <c r="F23" s="15">
        <f>E23*F$22/E$22</f>
        <v>476.9230769230769</v>
      </c>
      <c r="G23" s="18">
        <v>115</v>
      </c>
      <c r="H23" s="18">
        <v>0</v>
      </c>
      <c r="I23" s="14">
        <f t="shared" si="6"/>
        <v>115</v>
      </c>
      <c r="J23" s="16">
        <f>I23*J$22/I$22</f>
        <v>522.7272727272727</v>
      </c>
      <c r="K23" s="16">
        <f t="shared" si="7"/>
        <v>999.6503496503497</v>
      </c>
      <c r="M23" s="25"/>
      <c r="N23" s="25"/>
      <c r="O23" s="31"/>
      <c r="P23" s="33"/>
      <c r="Q23" s="1"/>
      <c r="R23" s="1"/>
      <c r="S23" s="1"/>
      <c r="T23" s="1"/>
      <c r="V23" s="5"/>
    </row>
    <row r="24" spans="1:22" ht="12.75">
      <c r="A24" s="123" t="s">
        <v>43</v>
      </c>
      <c r="B24" s="124"/>
      <c r="C24" s="17">
        <v>115</v>
      </c>
      <c r="D24" s="18">
        <v>0</v>
      </c>
      <c r="E24" s="14">
        <f t="shared" si="5"/>
        <v>115</v>
      </c>
      <c r="F24" s="15">
        <f>E24*F$22/E$22</f>
        <v>353.84615384615387</v>
      </c>
      <c r="G24" s="18">
        <v>105</v>
      </c>
      <c r="H24" s="18">
        <v>0</v>
      </c>
      <c r="I24" s="14">
        <f t="shared" si="6"/>
        <v>105</v>
      </c>
      <c r="J24" s="16">
        <f>I24*J$22/I$22</f>
        <v>477.27272727272725</v>
      </c>
      <c r="K24" s="16">
        <f t="shared" si="7"/>
        <v>831.1188811188811</v>
      </c>
      <c r="M24" s="25"/>
      <c r="N24" s="25"/>
      <c r="O24" s="31"/>
      <c r="P24" s="33"/>
      <c r="Q24" s="1"/>
      <c r="R24" s="1"/>
      <c r="S24" s="1"/>
      <c r="T24" s="1"/>
      <c r="V24" s="5"/>
    </row>
    <row r="25" spans="1:22" ht="12.75">
      <c r="A25" s="123" t="s">
        <v>44</v>
      </c>
      <c r="B25" s="124"/>
      <c r="C25" s="17">
        <v>119</v>
      </c>
      <c r="D25" s="18">
        <v>0</v>
      </c>
      <c r="E25" s="14">
        <f t="shared" si="5"/>
        <v>119</v>
      </c>
      <c r="F25" s="15">
        <f>E25*F$22/E$22</f>
        <v>366.15384615384613</v>
      </c>
      <c r="G25" s="18">
        <v>111</v>
      </c>
      <c r="H25" s="18">
        <v>75</v>
      </c>
      <c r="I25" s="14">
        <f t="shared" si="6"/>
        <v>186</v>
      </c>
      <c r="J25" s="16">
        <f>I25*J$22/I$22</f>
        <v>845.4545454545455</v>
      </c>
      <c r="K25" s="16">
        <f t="shared" si="7"/>
        <v>1211.6083916083917</v>
      </c>
      <c r="M25" s="133"/>
      <c r="N25" s="133"/>
      <c r="O25" s="31"/>
      <c r="P25" s="31"/>
      <c r="Q25" s="1"/>
      <c r="R25" s="1"/>
      <c r="S25" s="1"/>
      <c r="T25" s="1"/>
      <c r="V25" s="5"/>
    </row>
    <row r="26" spans="1:22" ht="12.75">
      <c r="A26" s="25"/>
      <c r="B26" s="25"/>
      <c r="C26" s="26"/>
      <c r="D26" s="1"/>
      <c r="E26" s="1"/>
      <c r="F26" s="35"/>
      <c r="G26" s="1"/>
      <c r="H26" s="1"/>
      <c r="I26" s="1"/>
      <c r="J26" s="35"/>
      <c r="K26" s="35"/>
      <c r="M26" s="25"/>
      <c r="N26" s="25"/>
      <c r="O26" s="31"/>
      <c r="P26" s="31"/>
      <c r="Q26" s="1"/>
      <c r="R26" s="1"/>
      <c r="S26" s="1"/>
      <c r="T26" s="1"/>
      <c r="V26" s="5"/>
    </row>
    <row r="27" spans="4:22" ht="12.75">
      <c r="D27" s="3"/>
      <c r="E27" s="3"/>
      <c r="F27" s="3"/>
      <c r="G27" s="3"/>
      <c r="H27" s="3"/>
      <c r="I27" s="3"/>
      <c r="J27" s="3"/>
      <c r="K27" s="3"/>
      <c r="V27" s="5"/>
    </row>
    <row r="28" spans="2:22" ht="24" thickBot="1">
      <c r="B28" s="6"/>
      <c r="C28" s="6"/>
      <c r="E28" s="7"/>
      <c r="F28" s="7" t="s">
        <v>41</v>
      </c>
      <c r="G28" s="7"/>
      <c r="H28" s="3"/>
      <c r="I28" s="3"/>
      <c r="J28" s="3"/>
      <c r="K28" s="3"/>
      <c r="V28" s="5"/>
    </row>
    <row r="29" spans="1:22" ht="17.25" thickBot="1" thickTop="1">
      <c r="A29" s="127" t="s">
        <v>23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9"/>
      <c r="V29" s="5"/>
    </row>
    <row r="30" spans="1:22" ht="17.25" thickBot="1" thickTop="1">
      <c r="A30" s="130" t="s">
        <v>8</v>
      </c>
      <c r="B30" s="131"/>
      <c r="C30" s="130" t="s">
        <v>9</v>
      </c>
      <c r="D30" s="130"/>
      <c r="E30" s="130"/>
      <c r="F30" s="105"/>
      <c r="G30" s="130" t="s">
        <v>10</v>
      </c>
      <c r="H30" s="91"/>
      <c r="I30" s="91"/>
      <c r="J30" s="105"/>
      <c r="K30" s="130" t="s">
        <v>11</v>
      </c>
      <c r="V30" s="5"/>
    </row>
    <row r="31" spans="1:22" ht="16.5" thickBot="1">
      <c r="A31" s="103"/>
      <c r="B31" s="104"/>
      <c r="C31" s="10" t="s">
        <v>13</v>
      </c>
      <c r="D31" s="12" t="s">
        <v>14</v>
      </c>
      <c r="E31" s="12" t="s">
        <v>11</v>
      </c>
      <c r="F31" s="12" t="s">
        <v>15</v>
      </c>
      <c r="G31" s="10" t="s">
        <v>13</v>
      </c>
      <c r="H31" s="12" t="s">
        <v>14</v>
      </c>
      <c r="I31" s="12" t="s">
        <v>11</v>
      </c>
      <c r="J31" s="12" t="s">
        <v>15</v>
      </c>
      <c r="K31" s="132"/>
      <c r="N31" s="34"/>
      <c r="V31" s="5"/>
    </row>
    <row r="32" spans="1:22" ht="12.75">
      <c r="A32" s="125" t="s">
        <v>12</v>
      </c>
      <c r="B32" s="126"/>
      <c r="C32" s="13">
        <v>233</v>
      </c>
      <c r="D32" s="14">
        <v>100</v>
      </c>
      <c r="E32" s="14">
        <f aca="true" t="shared" si="8" ref="E32:E38">C32+D32</f>
        <v>333</v>
      </c>
      <c r="F32" s="15">
        <v>1000</v>
      </c>
      <c r="G32" s="14">
        <v>120</v>
      </c>
      <c r="H32" s="14">
        <v>100</v>
      </c>
      <c r="I32" s="14">
        <f aca="true" t="shared" si="9" ref="I32:I38">H32+G32</f>
        <v>220</v>
      </c>
      <c r="J32" s="16">
        <v>1000</v>
      </c>
      <c r="K32" s="16">
        <f aca="true" t="shared" si="10" ref="K32:K38">F32+J32</f>
        <v>2000</v>
      </c>
      <c r="V32" s="5"/>
    </row>
    <row r="33" spans="1:22" ht="12.75">
      <c r="A33" s="123" t="s">
        <v>19</v>
      </c>
      <c r="B33" s="124"/>
      <c r="C33" s="17">
        <v>207</v>
      </c>
      <c r="D33" s="18">
        <v>95</v>
      </c>
      <c r="E33" s="14">
        <f t="shared" si="8"/>
        <v>302</v>
      </c>
      <c r="F33" s="15">
        <f aca="true" t="shared" si="11" ref="F33:F38">E33*F$32/E$32</f>
        <v>906.9069069069069</v>
      </c>
      <c r="G33" s="18">
        <v>118</v>
      </c>
      <c r="H33" s="18">
        <v>90</v>
      </c>
      <c r="I33" s="14">
        <f t="shared" si="9"/>
        <v>208</v>
      </c>
      <c r="J33" s="16">
        <f aca="true" t="shared" si="12" ref="J33:J38">I33*J$32/I$32</f>
        <v>945.4545454545455</v>
      </c>
      <c r="K33" s="16">
        <f t="shared" si="10"/>
        <v>1852.3614523614524</v>
      </c>
      <c r="V33" s="5"/>
    </row>
    <row r="34" spans="1:22" ht="12.75">
      <c r="A34" s="123" t="s">
        <v>17</v>
      </c>
      <c r="B34" s="124"/>
      <c r="C34" s="17">
        <v>0</v>
      </c>
      <c r="D34" s="18">
        <v>0</v>
      </c>
      <c r="E34" s="14">
        <f t="shared" si="8"/>
        <v>0</v>
      </c>
      <c r="F34" s="15">
        <f t="shared" si="11"/>
        <v>0</v>
      </c>
      <c r="G34" s="18">
        <v>0</v>
      </c>
      <c r="H34" s="18">
        <v>0</v>
      </c>
      <c r="I34" s="14">
        <f t="shared" si="9"/>
        <v>0</v>
      </c>
      <c r="J34" s="16">
        <f t="shared" si="12"/>
        <v>0</v>
      </c>
      <c r="K34" s="16">
        <f t="shared" si="10"/>
        <v>0</v>
      </c>
      <c r="V34" s="5"/>
    </row>
    <row r="35" spans="1:22" ht="12.75">
      <c r="A35" s="123" t="s">
        <v>18</v>
      </c>
      <c r="B35" s="124"/>
      <c r="C35" s="17">
        <v>171</v>
      </c>
      <c r="D35" s="18">
        <v>0</v>
      </c>
      <c r="E35" s="14">
        <f t="shared" si="8"/>
        <v>171</v>
      </c>
      <c r="F35" s="15">
        <f t="shared" si="11"/>
        <v>513.5135135135135</v>
      </c>
      <c r="G35" s="18">
        <v>115</v>
      </c>
      <c r="H35" s="18">
        <v>80</v>
      </c>
      <c r="I35" s="14">
        <f t="shared" si="9"/>
        <v>195</v>
      </c>
      <c r="J35" s="16">
        <f t="shared" si="12"/>
        <v>886.3636363636364</v>
      </c>
      <c r="K35" s="16">
        <f t="shared" si="10"/>
        <v>1399.8771498771498</v>
      </c>
      <c r="V35" s="5"/>
    </row>
    <row r="36" spans="1:22" ht="12.75">
      <c r="A36" s="123" t="s">
        <v>42</v>
      </c>
      <c r="B36" s="124"/>
      <c r="C36" s="17">
        <v>214</v>
      </c>
      <c r="D36" s="18">
        <v>0</v>
      </c>
      <c r="E36" s="14">
        <f t="shared" si="8"/>
        <v>214</v>
      </c>
      <c r="F36" s="15">
        <f t="shared" si="11"/>
        <v>642.6426426426426</v>
      </c>
      <c r="G36" s="18">
        <v>117</v>
      </c>
      <c r="H36" s="18">
        <v>55</v>
      </c>
      <c r="I36" s="14">
        <f t="shared" si="9"/>
        <v>172</v>
      </c>
      <c r="J36" s="16">
        <f t="shared" si="12"/>
        <v>781.8181818181819</v>
      </c>
      <c r="K36" s="16">
        <f t="shared" si="10"/>
        <v>1424.4608244608244</v>
      </c>
      <c r="V36" s="5"/>
    </row>
    <row r="37" spans="1:22" ht="12.75">
      <c r="A37" s="123" t="s">
        <v>43</v>
      </c>
      <c r="B37" s="124"/>
      <c r="C37" s="17">
        <v>154</v>
      </c>
      <c r="D37" s="18">
        <v>75</v>
      </c>
      <c r="E37" s="14">
        <f t="shared" si="8"/>
        <v>229</v>
      </c>
      <c r="F37" s="15">
        <f t="shared" si="11"/>
        <v>687.6876876876877</v>
      </c>
      <c r="G37" s="18">
        <v>90</v>
      </c>
      <c r="H37" s="18">
        <v>0</v>
      </c>
      <c r="I37" s="14">
        <f t="shared" si="9"/>
        <v>90</v>
      </c>
      <c r="J37" s="16">
        <f t="shared" si="12"/>
        <v>409.09090909090907</v>
      </c>
      <c r="K37" s="16">
        <f t="shared" si="10"/>
        <v>1096.7785967785967</v>
      </c>
      <c r="V37" s="5"/>
    </row>
    <row r="38" spans="1:22" ht="12.75">
      <c r="A38" s="123" t="s">
        <v>44</v>
      </c>
      <c r="B38" s="124"/>
      <c r="C38" s="17">
        <v>148</v>
      </c>
      <c r="D38" s="18">
        <v>40</v>
      </c>
      <c r="E38" s="14">
        <f t="shared" si="8"/>
        <v>188</v>
      </c>
      <c r="F38" s="15">
        <f t="shared" si="11"/>
        <v>564.5645645645645</v>
      </c>
      <c r="G38" s="18">
        <v>114</v>
      </c>
      <c r="H38" s="18">
        <v>65</v>
      </c>
      <c r="I38" s="14">
        <f t="shared" si="9"/>
        <v>179</v>
      </c>
      <c r="J38" s="16">
        <f t="shared" si="12"/>
        <v>813.6363636363636</v>
      </c>
      <c r="K38" s="16">
        <f t="shared" si="10"/>
        <v>1378.200928200928</v>
      </c>
      <c r="V38" s="5"/>
    </row>
    <row r="39" spans="1:22" ht="18">
      <c r="A39" s="25"/>
      <c r="B39" s="25"/>
      <c r="C39" s="26"/>
      <c r="D39" s="1"/>
      <c r="E39" s="1"/>
      <c r="F39" s="27"/>
      <c r="G39" s="1"/>
      <c r="H39" s="2"/>
      <c r="I39" s="1"/>
      <c r="J39" s="27"/>
      <c r="K39" s="1"/>
      <c r="V39" s="5"/>
    </row>
    <row r="40" spans="4:22" ht="12.75">
      <c r="D40" s="3"/>
      <c r="E40" s="3"/>
      <c r="F40" s="3"/>
      <c r="G40" s="3"/>
      <c r="H40" s="3"/>
      <c r="I40" s="3"/>
      <c r="J40" s="3"/>
      <c r="K40" s="3"/>
      <c r="V40" s="5"/>
    </row>
    <row r="41" spans="2:22" ht="24" thickBot="1">
      <c r="B41" s="6"/>
      <c r="C41" s="6"/>
      <c r="E41" s="7"/>
      <c r="F41" s="7" t="s">
        <v>41</v>
      </c>
      <c r="G41" s="7"/>
      <c r="H41" s="3"/>
      <c r="I41" s="3"/>
      <c r="J41" s="3"/>
      <c r="K41" s="3"/>
      <c r="V41" s="5"/>
    </row>
    <row r="42" spans="1:22" ht="17.25" thickBot="1" thickTop="1">
      <c r="A42" s="127" t="s">
        <v>24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9"/>
      <c r="V42" s="5"/>
    </row>
    <row r="43" spans="1:22" ht="17.25" thickBot="1" thickTop="1">
      <c r="A43" s="130" t="s">
        <v>8</v>
      </c>
      <c r="B43" s="131"/>
      <c r="C43" s="130" t="s">
        <v>9</v>
      </c>
      <c r="D43" s="130"/>
      <c r="E43" s="130"/>
      <c r="F43" s="105"/>
      <c r="G43" s="130" t="s">
        <v>10</v>
      </c>
      <c r="H43" s="91"/>
      <c r="I43" s="91"/>
      <c r="J43" s="105"/>
      <c r="K43" s="130" t="s">
        <v>11</v>
      </c>
      <c r="V43" s="5"/>
    </row>
    <row r="44" spans="1:22" ht="16.5" thickBot="1">
      <c r="A44" s="103"/>
      <c r="B44" s="104"/>
      <c r="C44" s="10" t="s">
        <v>13</v>
      </c>
      <c r="D44" s="12" t="s">
        <v>14</v>
      </c>
      <c r="E44" s="12" t="s">
        <v>11</v>
      </c>
      <c r="F44" s="12" t="s">
        <v>15</v>
      </c>
      <c r="G44" s="10" t="s">
        <v>13</v>
      </c>
      <c r="H44" s="12" t="s">
        <v>14</v>
      </c>
      <c r="I44" s="12" t="s">
        <v>11</v>
      </c>
      <c r="J44" s="12" t="s">
        <v>15</v>
      </c>
      <c r="K44" s="132"/>
      <c r="V44" s="5"/>
    </row>
    <row r="45" spans="1:22" ht="12.75">
      <c r="A45" s="125" t="s">
        <v>12</v>
      </c>
      <c r="B45" s="126"/>
      <c r="C45" s="13">
        <v>355</v>
      </c>
      <c r="D45" s="14">
        <v>80</v>
      </c>
      <c r="E45" s="14">
        <f aca="true" t="shared" si="13" ref="E45:E51">C45+D45</f>
        <v>435</v>
      </c>
      <c r="F45" s="15">
        <v>1000</v>
      </c>
      <c r="G45" s="14">
        <v>109</v>
      </c>
      <c r="H45" s="14">
        <v>95</v>
      </c>
      <c r="I45" s="14">
        <f aca="true" t="shared" si="14" ref="I45:I51">H45+G45</f>
        <v>204</v>
      </c>
      <c r="J45" s="16">
        <f>I45*J$48/I$48</f>
        <v>953.2710280373832</v>
      </c>
      <c r="K45" s="16">
        <f aca="true" t="shared" si="15" ref="K45:K51">F45+J45</f>
        <v>1953.271028037383</v>
      </c>
      <c r="V45" s="5"/>
    </row>
    <row r="46" spans="1:22" ht="12.75">
      <c r="A46" s="123" t="s">
        <v>19</v>
      </c>
      <c r="B46" s="124"/>
      <c r="C46" s="17">
        <v>209</v>
      </c>
      <c r="D46" s="18">
        <v>85</v>
      </c>
      <c r="E46" s="14">
        <f t="shared" si="13"/>
        <v>294</v>
      </c>
      <c r="F46" s="15">
        <f aca="true" t="shared" si="16" ref="F46:F51">E46*F$45/E$45</f>
        <v>675.8620689655172</v>
      </c>
      <c r="G46" s="18">
        <v>120</v>
      </c>
      <c r="H46" s="18">
        <v>85</v>
      </c>
      <c r="I46" s="14">
        <f t="shared" si="14"/>
        <v>205</v>
      </c>
      <c r="J46" s="16">
        <f>I46*J$48/I$48</f>
        <v>957.9439252336449</v>
      </c>
      <c r="K46" s="16">
        <f t="shared" si="15"/>
        <v>1633.8059941991621</v>
      </c>
      <c r="V46" s="5"/>
    </row>
    <row r="47" spans="1:22" ht="12.75">
      <c r="A47" s="123" t="s">
        <v>17</v>
      </c>
      <c r="B47" s="124"/>
      <c r="C47" s="17">
        <v>0</v>
      </c>
      <c r="D47" s="18">
        <v>0</v>
      </c>
      <c r="E47" s="14">
        <f t="shared" si="13"/>
        <v>0</v>
      </c>
      <c r="F47" s="15">
        <f t="shared" si="16"/>
        <v>0</v>
      </c>
      <c r="G47" s="18">
        <v>0</v>
      </c>
      <c r="H47" s="18">
        <v>0</v>
      </c>
      <c r="I47" s="14">
        <f t="shared" si="14"/>
        <v>0</v>
      </c>
      <c r="J47" s="16">
        <f>I47*J$48/I$48</f>
        <v>0</v>
      </c>
      <c r="K47" s="16">
        <f t="shared" si="15"/>
        <v>0</v>
      </c>
      <c r="V47" s="5"/>
    </row>
    <row r="48" spans="1:22" ht="12.75">
      <c r="A48" s="123" t="s">
        <v>18</v>
      </c>
      <c r="B48" s="124"/>
      <c r="C48" s="17">
        <v>240</v>
      </c>
      <c r="D48" s="18">
        <v>100</v>
      </c>
      <c r="E48" s="14">
        <f t="shared" si="13"/>
        <v>340</v>
      </c>
      <c r="F48" s="15">
        <f t="shared" si="16"/>
        <v>781.6091954022988</v>
      </c>
      <c r="G48" s="18">
        <v>119</v>
      </c>
      <c r="H48" s="18">
        <v>95</v>
      </c>
      <c r="I48" s="14">
        <f t="shared" si="14"/>
        <v>214</v>
      </c>
      <c r="J48" s="16">
        <v>1000</v>
      </c>
      <c r="K48" s="16">
        <f t="shared" si="15"/>
        <v>1781.6091954022988</v>
      </c>
      <c r="V48" s="5"/>
    </row>
    <row r="49" spans="1:22" ht="12.75">
      <c r="A49" s="123" t="s">
        <v>42</v>
      </c>
      <c r="B49" s="124"/>
      <c r="C49" s="17">
        <v>130</v>
      </c>
      <c r="D49" s="18">
        <v>90</v>
      </c>
      <c r="E49" s="14">
        <f t="shared" si="13"/>
        <v>220</v>
      </c>
      <c r="F49" s="15">
        <f t="shared" si="16"/>
        <v>505.7471264367816</v>
      </c>
      <c r="G49" s="18">
        <v>120</v>
      </c>
      <c r="H49" s="18">
        <v>0</v>
      </c>
      <c r="I49" s="14">
        <f t="shared" si="14"/>
        <v>120</v>
      </c>
      <c r="J49" s="16">
        <f>I49*J$48/I$48</f>
        <v>560.7476635514018</v>
      </c>
      <c r="K49" s="16">
        <f t="shared" si="15"/>
        <v>1066.4947899881836</v>
      </c>
      <c r="V49" s="5"/>
    </row>
    <row r="50" spans="1:22" ht="12.75">
      <c r="A50" s="123" t="s">
        <v>43</v>
      </c>
      <c r="B50" s="124"/>
      <c r="C50" s="17">
        <v>159</v>
      </c>
      <c r="D50" s="18">
        <v>0</v>
      </c>
      <c r="E50" s="14">
        <f t="shared" si="13"/>
        <v>159</v>
      </c>
      <c r="F50" s="15">
        <f t="shared" si="16"/>
        <v>365.51724137931035</v>
      </c>
      <c r="G50" s="18">
        <v>113</v>
      </c>
      <c r="H50" s="18">
        <v>85</v>
      </c>
      <c r="I50" s="14">
        <f t="shared" si="14"/>
        <v>198</v>
      </c>
      <c r="J50" s="16">
        <f>I50*J$48/I$48</f>
        <v>925.2336448598131</v>
      </c>
      <c r="K50" s="16">
        <f t="shared" si="15"/>
        <v>1290.7508862391235</v>
      </c>
      <c r="V50" s="5"/>
    </row>
    <row r="51" spans="1:22" ht="12.75">
      <c r="A51" s="123" t="s">
        <v>44</v>
      </c>
      <c r="B51" s="124"/>
      <c r="C51" s="17">
        <v>189</v>
      </c>
      <c r="D51" s="18">
        <v>85</v>
      </c>
      <c r="E51" s="14">
        <f t="shared" si="13"/>
        <v>274</v>
      </c>
      <c r="F51" s="15">
        <f t="shared" si="16"/>
        <v>629.8850574712644</v>
      </c>
      <c r="G51" s="18">
        <v>118</v>
      </c>
      <c r="H51" s="18">
        <v>0</v>
      </c>
      <c r="I51" s="14">
        <f t="shared" si="14"/>
        <v>118</v>
      </c>
      <c r="J51" s="16">
        <f>I51*J$48/I$48</f>
        <v>551.4018691588785</v>
      </c>
      <c r="K51" s="16">
        <f t="shared" si="15"/>
        <v>1181.286926630143</v>
      </c>
      <c r="V51" s="5"/>
    </row>
    <row r="52" spans="1:22" ht="12.75">
      <c r="A52" s="20"/>
      <c r="B52" s="62"/>
      <c r="C52" s="61"/>
      <c r="D52" s="59"/>
      <c r="E52" s="59"/>
      <c r="F52" s="60"/>
      <c r="G52" s="59"/>
      <c r="H52" s="59"/>
      <c r="I52" s="59"/>
      <c r="J52" s="60"/>
      <c r="K52" s="59"/>
      <c r="L52" s="1"/>
      <c r="V52" s="5"/>
    </row>
    <row r="53" spans="1:22" ht="12.75">
      <c r="A53" s="25"/>
      <c r="B53" s="25"/>
      <c r="C53" s="26"/>
      <c r="D53" s="1"/>
      <c r="E53" s="1"/>
      <c r="F53" s="27"/>
      <c r="G53" s="1"/>
      <c r="H53" s="1"/>
      <c r="I53" s="1"/>
      <c r="J53" s="27"/>
      <c r="K53" s="1"/>
      <c r="V53" s="5"/>
    </row>
    <row r="54" spans="1:22" ht="12.75">
      <c r="A54" s="25"/>
      <c r="B54" s="25"/>
      <c r="C54" s="26"/>
      <c r="D54" s="1"/>
      <c r="E54" s="1"/>
      <c r="F54" s="27"/>
      <c r="G54" s="1"/>
      <c r="H54" s="1"/>
      <c r="I54" s="1"/>
      <c r="J54" s="27"/>
      <c r="K54" s="1"/>
      <c r="V54" s="5"/>
    </row>
    <row r="55" spans="2:22" ht="24" thickBot="1">
      <c r="B55" s="6"/>
      <c r="C55" s="6"/>
      <c r="E55" s="7"/>
      <c r="F55" s="7" t="s">
        <v>41</v>
      </c>
      <c r="G55" s="7"/>
      <c r="H55" s="3"/>
      <c r="I55" s="3"/>
      <c r="J55" s="3"/>
      <c r="K55" s="3"/>
      <c r="V55" s="5"/>
    </row>
    <row r="56" spans="1:22" ht="17.25" thickBot="1" thickTop="1">
      <c r="A56" s="127" t="s">
        <v>25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V56" s="5"/>
    </row>
    <row r="57" spans="1:22" ht="17.25" thickBot="1" thickTop="1">
      <c r="A57" s="130" t="s">
        <v>8</v>
      </c>
      <c r="B57" s="131"/>
      <c r="C57" s="130" t="s">
        <v>9</v>
      </c>
      <c r="D57" s="130"/>
      <c r="E57" s="130"/>
      <c r="F57" s="105"/>
      <c r="G57" s="130" t="s">
        <v>10</v>
      </c>
      <c r="H57" s="91"/>
      <c r="I57" s="91"/>
      <c r="J57" s="105"/>
      <c r="K57" s="130" t="s">
        <v>11</v>
      </c>
      <c r="V57" s="5"/>
    </row>
    <row r="58" spans="1:22" ht="16.5" thickBot="1">
      <c r="A58" s="103"/>
      <c r="B58" s="104"/>
      <c r="C58" s="10" t="s">
        <v>13</v>
      </c>
      <c r="D58" s="12" t="s">
        <v>14</v>
      </c>
      <c r="E58" s="12" t="s">
        <v>11</v>
      </c>
      <c r="F58" s="12" t="s">
        <v>15</v>
      </c>
      <c r="G58" s="10" t="s">
        <v>13</v>
      </c>
      <c r="H58" s="12" t="s">
        <v>14</v>
      </c>
      <c r="I58" s="12" t="s">
        <v>11</v>
      </c>
      <c r="J58" s="12" t="s">
        <v>15</v>
      </c>
      <c r="K58" s="132"/>
      <c r="V58" s="5"/>
    </row>
    <row r="59" spans="1:22" ht="12.75">
      <c r="A59" s="125" t="s">
        <v>12</v>
      </c>
      <c r="B59" s="126"/>
      <c r="C59" s="13">
        <v>156</v>
      </c>
      <c r="D59" s="14">
        <v>100</v>
      </c>
      <c r="E59" s="14">
        <f aca="true" t="shared" si="17" ref="E59:E65">C59+D59</f>
        <v>256</v>
      </c>
      <c r="F59" s="15">
        <f>E59*F$62/E$62</f>
        <v>948.1481481481482</v>
      </c>
      <c r="G59" s="14">
        <v>119</v>
      </c>
      <c r="H59" s="14">
        <v>90</v>
      </c>
      <c r="I59" s="14">
        <f aca="true" t="shared" si="18" ref="I59:I65">H59+G59</f>
        <v>209</v>
      </c>
      <c r="J59" s="16">
        <f>I59*J$63/I$63</f>
        <v>972.0930232558139</v>
      </c>
      <c r="K59" s="16">
        <f aca="true" t="shared" si="19" ref="K59:K65">F59+J59</f>
        <v>1920.2411714039622</v>
      </c>
      <c r="V59" s="5"/>
    </row>
    <row r="60" spans="1:22" ht="12.75">
      <c r="A60" s="123" t="s">
        <v>19</v>
      </c>
      <c r="B60" s="124"/>
      <c r="C60" s="17">
        <v>163</v>
      </c>
      <c r="D60" s="18">
        <v>85</v>
      </c>
      <c r="E60" s="14">
        <f t="shared" si="17"/>
        <v>248</v>
      </c>
      <c r="F60" s="15">
        <f>E60*F$62/E$62</f>
        <v>918.5185185185185</v>
      </c>
      <c r="G60" s="18">
        <v>114</v>
      </c>
      <c r="H60" s="18">
        <v>95</v>
      </c>
      <c r="I60" s="14">
        <f t="shared" si="18"/>
        <v>209</v>
      </c>
      <c r="J60" s="16">
        <f>I60*J$63/I$63</f>
        <v>972.0930232558139</v>
      </c>
      <c r="K60" s="16">
        <f t="shared" si="19"/>
        <v>1890.6115417743324</v>
      </c>
      <c r="V60" s="5"/>
    </row>
    <row r="61" spans="1:22" ht="12.75">
      <c r="A61" s="123" t="s">
        <v>17</v>
      </c>
      <c r="B61" s="124"/>
      <c r="C61" s="17">
        <v>0</v>
      </c>
      <c r="D61" s="18">
        <v>0</v>
      </c>
      <c r="E61" s="14">
        <f t="shared" si="17"/>
        <v>0</v>
      </c>
      <c r="F61" s="15">
        <f>E61*F$62/E$62</f>
        <v>0</v>
      </c>
      <c r="G61" s="18">
        <v>0</v>
      </c>
      <c r="H61" s="18">
        <v>0</v>
      </c>
      <c r="I61" s="14">
        <f t="shared" si="18"/>
        <v>0</v>
      </c>
      <c r="J61" s="16">
        <f>I61*J$63/I$63</f>
        <v>0</v>
      </c>
      <c r="K61" s="16">
        <f t="shared" si="19"/>
        <v>0</v>
      </c>
      <c r="V61" s="5"/>
    </row>
    <row r="62" spans="1:22" ht="12.75">
      <c r="A62" s="123" t="s">
        <v>18</v>
      </c>
      <c r="B62" s="124"/>
      <c r="C62" s="17">
        <v>175</v>
      </c>
      <c r="D62" s="18">
        <v>95</v>
      </c>
      <c r="E62" s="14">
        <f t="shared" si="17"/>
        <v>270</v>
      </c>
      <c r="F62" s="15">
        <v>1000</v>
      </c>
      <c r="G62" s="18">
        <v>0</v>
      </c>
      <c r="H62" s="18">
        <v>0</v>
      </c>
      <c r="I62" s="14">
        <f t="shared" si="18"/>
        <v>0</v>
      </c>
      <c r="J62" s="16">
        <f>I62*J$63/I$63</f>
        <v>0</v>
      </c>
      <c r="K62" s="16">
        <f t="shared" si="19"/>
        <v>1000</v>
      </c>
      <c r="V62" s="5"/>
    </row>
    <row r="63" spans="1:22" ht="12.75">
      <c r="A63" s="123" t="s">
        <v>42</v>
      </c>
      <c r="B63" s="124"/>
      <c r="C63" s="17">
        <v>124</v>
      </c>
      <c r="D63" s="18">
        <v>100</v>
      </c>
      <c r="E63" s="14">
        <f t="shared" si="17"/>
        <v>224</v>
      </c>
      <c r="F63" s="15">
        <f>E63*F$62/E$62</f>
        <v>829.6296296296297</v>
      </c>
      <c r="G63" s="18">
        <v>115</v>
      </c>
      <c r="H63" s="18">
        <v>100</v>
      </c>
      <c r="I63" s="14">
        <f t="shared" si="18"/>
        <v>215</v>
      </c>
      <c r="J63" s="16">
        <v>1000</v>
      </c>
      <c r="K63" s="16">
        <f t="shared" si="19"/>
        <v>1829.6296296296296</v>
      </c>
      <c r="V63" s="5"/>
    </row>
    <row r="64" spans="1:22" ht="12.75">
      <c r="A64" s="123" t="s">
        <v>43</v>
      </c>
      <c r="B64" s="124"/>
      <c r="C64" s="17">
        <v>101</v>
      </c>
      <c r="D64" s="18">
        <v>0</v>
      </c>
      <c r="E64" s="14">
        <f t="shared" si="17"/>
        <v>101</v>
      </c>
      <c r="F64" s="15">
        <f>E64*F$62/E$62</f>
        <v>374.0740740740741</v>
      </c>
      <c r="G64" s="18">
        <v>0</v>
      </c>
      <c r="H64" s="18">
        <v>0</v>
      </c>
      <c r="I64" s="14">
        <f t="shared" si="18"/>
        <v>0</v>
      </c>
      <c r="J64" s="16">
        <f>I64*J$63/I$63</f>
        <v>0</v>
      </c>
      <c r="K64" s="16">
        <f t="shared" si="19"/>
        <v>374.0740740740741</v>
      </c>
      <c r="V64" s="5"/>
    </row>
    <row r="65" spans="1:22" ht="12.75">
      <c r="A65" s="123" t="s">
        <v>44</v>
      </c>
      <c r="B65" s="124"/>
      <c r="C65" s="17">
        <v>99</v>
      </c>
      <c r="D65" s="18">
        <v>80</v>
      </c>
      <c r="E65" s="14">
        <f t="shared" si="17"/>
        <v>179</v>
      </c>
      <c r="F65" s="15">
        <f>E65*F$62/E$62</f>
        <v>662.9629629629629</v>
      </c>
      <c r="G65" s="18">
        <v>104</v>
      </c>
      <c r="H65" s="18">
        <v>95</v>
      </c>
      <c r="I65" s="14">
        <f t="shared" si="18"/>
        <v>199</v>
      </c>
      <c r="J65" s="16">
        <f>I65*J$63/I$63</f>
        <v>925.5813953488372</v>
      </c>
      <c r="K65" s="16">
        <f t="shared" si="19"/>
        <v>1588.5443583118001</v>
      </c>
      <c r="V65" s="5"/>
    </row>
    <row r="66" spans="1:22" ht="12.75">
      <c r="A66" s="20"/>
      <c r="B66" s="21"/>
      <c r="C66" s="22"/>
      <c r="D66" s="23"/>
      <c r="E66" s="23"/>
      <c r="F66" s="24"/>
      <c r="G66" s="23"/>
      <c r="H66" s="23"/>
      <c r="I66" s="23"/>
      <c r="J66" s="24"/>
      <c r="K66" s="23"/>
      <c r="V66" s="5"/>
    </row>
    <row r="67" spans="1:22" ht="12.75">
      <c r="A67" s="133"/>
      <c r="B67" s="133"/>
      <c r="C67" s="26"/>
      <c r="D67" s="1"/>
      <c r="E67" s="1"/>
      <c r="F67" s="35"/>
      <c r="G67" s="1"/>
      <c r="H67" s="1"/>
      <c r="I67" s="1"/>
      <c r="J67" s="35"/>
      <c r="K67" s="35"/>
      <c r="V67" s="5"/>
    </row>
    <row r="68" spans="1:22" ht="12.75">
      <c r="A68" s="133"/>
      <c r="B68" s="133"/>
      <c r="C68" s="26"/>
      <c r="D68" s="1"/>
      <c r="E68" s="1"/>
      <c r="F68" s="35"/>
      <c r="G68" s="1"/>
      <c r="H68" s="1"/>
      <c r="I68" s="1"/>
      <c r="J68" s="35"/>
      <c r="K68" s="35"/>
      <c r="V68" s="5"/>
    </row>
    <row r="69" spans="1:22" ht="12.75">
      <c r="A69" s="133"/>
      <c r="B69" s="133"/>
      <c r="C69" s="26"/>
      <c r="D69" s="1"/>
      <c r="E69" s="1"/>
      <c r="F69" s="35"/>
      <c r="G69" s="1"/>
      <c r="H69" s="1"/>
      <c r="I69" s="1"/>
      <c r="J69" s="35"/>
      <c r="K69" s="35"/>
      <c r="V69" s="5"/>
    </row>
    <row r="70" spans="1:22" ht="12.75">
      <c r="A70" s="133"/>
      <c r="B70" s="133"/>
      <c r="C70" s="26"/>
      <c r="D70" s="1"/>
      <c r="E70" s="1"/>
      <c r="F70" s="35"/>
      <c r="G70" s="1"/>
      <c r="H70" s="1"/>
      <c r="I70" s="1"/>
      <c r="J70" s="35"/>
      <c r="K70" s="35"/>
      <c r="V70" s="5"/>
    </row>
    <row r="71" spans="1:22" ht="12.75">
      <c r="A71" s="133"/>
      <c r="B71" s="133"/>
      <c r="C71" s="26"/>
      <c r="D71" s="1"/>
      <c r="E71" s="1"/>
      <c r="F71" s="35"/>
      <c r="G71" s="1"/>
      <c r="H71" s="1"/>
      <c r="I71" s="1"/>
      <c r="J71" s="35"/>
      <c r="K71" s="35"/>
      <c r="V71" s="5"/>
    </row>
    <row r="72" spans="1:22" ht="12.75">
      <c r="A72" s="133"/>
      <c r="B72" s="133"/>
      <c r="C72" s="26"/>
      <c r="D72" s="1"/>
      <c r="E72" s="1"/>
      <c r="F72" s="35"/>
      <c r="G72" s="1"/>
      <c r="H72" s="1"/>
      <c r="I72" s="1"/>
      <c r="J72" s="35"/>
      <c r="K72" s="35"/>
      <c r="V72" s="5"/>
    </row>
    <row r="73" spans="1:22" ht="12.75">
      <c r="A73" s="25"/>
      <c r="B73" s="25"/>
      <c r="C73" s="26"/>
      <c r="D73" s="1"/>
      <c r="E73" s="1"/>
      <c r="F73" s="27"/>
      <c r="G73" s="1"/>
      <c r="H73" s="1"/>
      <c r="I73" s="1"/>
      <c r="J73" s="27"/>
      <c r="K73" s="1"/>
      <c r="V73" s="5"/>
    </row>
    <row r="74" spans="1:22" ht="12.75">
      <c r="A74" s="25"/>
      <c r="B74" s="25"/>
      <c r="C74" s="26"/>
      <c r="D74" s="1"/>
      <c r="E74" s="1"/>
      <c r="F74" s="27"/>
      <c r="G74" s="1"/>
      <c r="H74" s="1"/>
      <c r="I74" s="1"/>
      <c r="J74" s="27"/>
      <c r="K74" s="1"/>
      <c r="V74" s="5"/>
    </row>
    <row r="75" spans="1:22" ht="12.75">
      <c r="A75" s="25"/>
      <c r="B75" s="25"/>
      <c r="C75" s="26"/>
      <c r="D75" s="1"/>
      <c r="E75" s="1"/>
      <c r="F75" s="27"/>
      <c r="G75" s="1"/>
      <c r="H75" s="1"/>
      <c r="I75" s="1"/>
      <c r="J75" s="27"/>
      <c r="K75" s="1"/>
      <c r="V75" s="5"/>
    </row>
    <row r="76" spans="1:22" ht="12.75">
      <c r="A76" s="25"/>
      <c r="B76" s="25"/>
      <c r="C76" s="26"/>
      <c r="D76" s="1"/>
      <c r="E76" s="1"/>
      <c r="F76" s="27"/>
      <c r="G76" s="1"/>
      <c r="H76" s="1"/>
      <c r="I76" s="1"/>
      <c r="J76" s="27"/>
      <c r="K76" s="1"/>
      <c r="V76" s="5"/>
    </row>
    <row r="77" spans="1:22" ht="12.75">
      <c r="A77" s="25"/>
      <c r="B77" s="25"/>
      <c r="C77" s="26"/>
      <c r="D77" s="1"/>
      <c r="E77" s="1"/>
      <c r="F77" s="27"/>
      <c r="G77" s="1"/>
      <c r="H77" s="1"/>
      <c r="I77" s="1"/>
      <c r="J77" s="27"/>
      <c r="K77" s="1"/>
      <c r="V77" s="5"/>
    </row>
    <row r="78" spans="1:22" ht="12.75">
      <c r="A78" s="25"/>
      <c r="B78" s="25"/>
      <c r="C78" s="26"/>
      <c r="D78" s="1"/>
      <c r="E78" s="1"/>
      <c r="F78" s="27"/>
      <c r="G78" s="1"/>
      <c r="H78" s="1"/>
      <c r="I78" s="1"/>
      <c r="J78" s="27"/>
      <c r="K78" s="1"/>
      <c r="V78" s="5"/>
    </row>
    <row r="79" spans="1:22" ht="18">
      <c r="A79" s="25"/>
      <c r="B79" s="25"/>
      <c r="C79" s="26"/>
      <c r="D79" s="1"/>
      <c r="E79" s="1"/>
      <c r="F79" s="27"/>
      <c r="G79" s="1"/>
      <c r="H79" s="2"/>
      <c r="I79" s="1"/>
      <c r="J79" s="27"/>
      <c r="K79" s="1"/>
      <c r="V79" s="5"/>
    </row>
    <row r="80" spans="1:22" ht="12.75">
      <c r="A80" s="1"/>
      <c r="B80" s="1"/>
      <c r="C80" s="1"/>
      <c r="D80" s="57"/>
      <c r="E80" s="57"/>
      <c r="F80" s="57"/>
      <c r="G80" s="57"/>
      <c r="H80" s="57"/>
      <c r="I80" s="57"/>
      <c r="J80" s="57"/>
      <c r="K80" s="57"/>
      <c r="V80" s="5"/>
    </row>
    <row r="81" spans="1:22" ht="23.25">
      <c r="A81" s="1"/>
      <c r="B81" s="58"/>
      <c r="C81" s="58"/>
      <c r="D81" s="1"/>
      <c r="E81" s="52"/>
      <c r="F81" s="52"/>
      <c r="G81" s="52"/>
      <c r="H81" s="57"/>
      <c r="I81" s="57"/>
      <c r="J81" s="57"/>
      <c r="K81" s="57"/>
      <c r="V81" s="5"/>
    </row>
    <row r="82" spans="1:22" ht="15.7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V82" s="5"/>
    </row>
    <row r="83" spans="1:22" ht="15.75">
      <c r="A83" s="130"/>
      <c r="B83" s="91"/>
      <c r="C83" s="130"/>
      <c r="D83" s="130"/>
      <c r="E83" s="130"/>
      <c r="F83" s="130"/>
      <c r="G83" s="130"/>
      <c r="H83" s="91"/>
      <c r="I83" s="91"/>
      <c r="J83" s="130"/>
      <c r="K83" s="130"/>
      <c r="V83" s="5"/>
    </row>
    <row r="84" spans="1:22" ht="15.75">
      <c r="A84" s="91"/>
      <c r="B84" s="91"/>
      <c r="C84" s="37"/>
      <c r="D84" s="37"/>
      <c r="E84" s="37"/>
      <c r="F84" s="37"/>
      <c r="G84" s="37"/>
      <c r="H84" s="37"/>
      <c r="I84" s="37"/>
      <c r="J84" s="37"/>
      <c r="K84" s="130"/>
      <c r="V84" s="5"/>
    </row>
    <row r="85" spans="1:22" ht="12.75">
      <c r="A85" s="133"/>
      <c r="B85" s="133"/>
      <c r="C85" s="26"/>
      <c r="D85" s="1"/>
      <c r="E85" s="1"/>
      <c r="F85" s="35"/>
      <c r="G85" s="1"/>
      <c r="H85" s="1"/>
      <c r="I85" s="1"/>
      <c r="J85" s="35"/>
      <c r="K85" s="35"/>
      <c r="V85" s="5"/>
    </row>
    <row r="86" spans="1:22" ht="12.75">
      <c r="A86" s="133"/>
      <c r="B86" s="133"/>
      <c r="C86" s="26"/>
      <c r="D86" s="1"/>
      <c r="E86" s="1"/>
      <c r="F86" s="35"/>
      <c r="G86" s="1"/>
      <c r="H86" s="1"/>
      <c r="I86" s="1"/>
      <c r="J86" s="35"/>
      <c r="K86" s="35"/>
      <c r="V86" s="5"/>
    </row>
    <row r="87" spans="1:22" ht="12.75">
      <c r="A87" s="133"/>
      <c r="B87" s="133"/>
      <c r="C87" s="26"/>
      <c r="D87" s="1"/>
      <c r="E87" s="1"/>
      <c r="F87" s="35"/>
      <c r="G87" s="1"/>
      <c r="H87" s="1"/>
      <c r="I87" s="1"/>
      <c r="J87" s="35"/>
      <c r="K87" s="35"/>
      <c r="V87" s="5"/>
    </row>
    <row r="88" spans="1:22" ht="12.75">
      <c r="A88" s="133"/>
      <c r="B88" s="133"/>
      <c r="C88" s="26"/>
      <c r="D88" s="1"/>
      <c r="E88" s="1"/>
      <c r="F88" s="35"/>
      <c r="G88" s="1"/>
      <c r="H88" s="1"/>
      <c r="I88" s="1"/>
      <c r="J88" s="35"/>
      <c r="K88" s="35"/>
      <c r="V88" s="5"/>
    </row>
    <row r="89" spans="1:22" ht="12.75">
      <c r="A89" s="133"/>
      <c r="B89" s="133"/>
      <c r="C89" s="26"/>
      <c r="D89" s="1"/>
      <c r="E89" s="1"/>
      <c r="F89" s="35"/>
      <c r="G89" s="1"/>
      <c r="H89" s="1"/>
      <c r="I89" s="1"/>
      <c r="J89" s="35"/>
      <c r="K89" s="35"/>
      <c r="V89" s="5"/>
    </row>
    <row r="90" spans="1:22" ht="12.75">
      <c r="A90" s="133"/>
      <c r="B90" s="133"/>
      <c r="C90" s="26"/>
      <c r="D90" s="1"/>
      <c r="E90" s="1"/>
      <c r="F90" s="35"/>
      <c r="G90" s="1"/>
      <c r="H90" s="1"/>
      <c r="I90" s="1"/>
      <c r="J90" s="35"/>
      <c r="K90" s="35"/>
      <c r="V90" s="5"/>
    </row>
    <row r="91" spans="1:22" ht="12.75">
      <c r="A91" s="25"/>
      <c r="B91" s="25"/>
      <c r="C91" s="26"/>
      <c r="D91" s="1"/>
      <c r="E91" s="1"/>
      <c r="F91" s="27"/>
      <c r="G91" s="1"/>
      <c r="H91" s="1"/>
      <c r="I91" s="1"/>
      <c r="J91" s="27"/>
      <c r="K91" s="1"/>
      <c r="V91" s="5"/>
    </row>
    <row r="92" spans="1:22" ht="12.75">
      <c r="A92" s="25"/>
      <c r="B92" s="25"/>
      <c r="C92" s="26"/>
      <c r="D92" s="1"/>
      <c r="E92" s="1"/>
      <c r="F92" s="27"/>
      <c r="G92" s="1"/>
      <c r="H92" s="1"/>
      <c r="I92" s="1"/>
      <c r="J92" s="27"/>
      <c r="K92" s="1"/>
      <c r="V92" s="5"/>
    </row>
    <row r="93" spans="1:22" ht="12.75">
      <c r="A93" s="25"/>
      <c r="B93" s="25"/>
      <c r="C93" s="26"/>
      <c r="D93" s="1"/>
      <c r="E93" s="1"/>
      <c r="F93" s="27"/>
      <c r="G93" s="1"/>
      <c r="H93" s="1"/>
      <c r="I93" s="1"/>
      <c r="J93" s="27"/>
      <c r="K93" s="1"/>
      <c r="V93" s="5"/>
    </row>
    <row r="94" spans="1:22" ht="12.75">
      <c r="A94" s="25"/>
      <c r="B94" s="25"/>
      <c r="C94" s="26"/>
      <c r="D94" s="1"/>
      <c r="E94" s="1"/>
      <c r="F94" s="27"/>
      <c r="G94" s="1"/>
      <c r="H94" s="1"/>
      <c r="I94" s="1"/>
      <c r="J94" s="27"/>
      <c r="K94" s="1"/>
      <c r="V94" s="5"/>
    </row>
    <row r="95" spans="1:22" ht="12.75">
      <c r="A95" s="25"/>
      <c r="B95" s="25"/>
      <c r="C95" s="26"/>
      <c r="D95" s="1"/>
      <c r="E95" s="1"/>
      <c r="F95" s="27"/>
      <c r="G95" s="1"/>
      <c r="H95" s="1"/>
      <c r="I95" s="1"/>
      <c r="J95" s="27"/>
      <c r="K95" s="1"/>
      <c r="V95" s="5"/>
    </row>
    <row r="96" spans="1:22" ht="12.75">
      <c r="A96" s="25"/>
      <c r="B96" s="25"/>
      <c r="C96" s="26"/>
      <c r="D96" s="1"/>
      <c r="E96" s="1"/>
      <c r="F96" s="27"/>
      <c r="G96" s="1"/>
      <c r="H96" s="1"/>
      <c r="I96" s="1"/>
      <c r="J96" s="27"/>
      <c r="K96" s="1"/>
      <c r="V96" s="5"/>
    </row>
    <row r="97" spans="1:22" ht="18">
      <c r="A97" s="25"/>
      <c r="B97" s="25"/>
      <c r="C97" s="26"/>
      <c r="D97" s="1"/>
      <c r="E97" s="1"/>
      <c r="F97" s="27"/>
      <c r="G97" s="1"/>
      <c r="H97" s="2"/>
      <c r="I97" s="1"/>
      <c r="J97" s="27"/>
      <c r="K97" s="1"/>
      <c r="V97" s="5"/>
    </row>
    <row r="98" ht="12.75">
      <c r="V98" s="5"/>
    </row>
    <row r="99" ht="12.75">
      <c r="V99" s="5"/>
    </row>
    <row r="100" ht="12.75">
      <c r="V100" s="5"/>
    </row>
    <row r="101" ht="12.75">
      <c r="V101" s="5"/>
    </row>
    <row r="102" ht="12.75">
      <c r="V102" s="5"/>
    </row>
    <row r="103" ht="12.75">
      <c r="V103" s="5"/>
    </row>
    <row r="104" ht="12.75">
      <c r="V104" s="5"/>
    </row>
    <row r="105" ht="12.75">
      <c r="V105" s="5"/>
    </row>
    <row r="106" ht="12.75">
      <c r="V106" s="5"/>
    </row>
    <row r="107" ht="12.75">
      <c r="V107" s="5"/>
    </row>
    <row r="108" ht="12.75">
      <c r="V108" s="5"/>
    </row>
    <row r="109" ht="12.75">
      <c r="V109" s="5"/>
    </row>
    <row r="110" ht="12.75">
      <c r="V110" s="5"/>
    </row>
    <row r="111" ht="12.75">
      <c r="V111" s="5"/>
    </row>
    <row r="112" ht="12.75">
      <c r="V112" s="5"/>
    </row>
    <row r="113" ht="12.75">
      <c r="V113" s="5"/>
    </row>
    <row r="114" ht="12.75">
      <c r="V114" s="5"/>
    </row>
    <row r="115" ht="12.75">
      <c r="V115" s="5"/>
    </row>
    <row r="116" ht="12.75">
      <c r="V116" s="5"/>
    </row>
    <row r="117" ht="12.75">
      <c r="V117" s="5"/>
    </row>
    <row r="118" ht="12.75">
      <c r="V118" s="5"/>
    </row>
    <row r="119" ht="12.75">
      <c r="V119" s="5"/>
    </row>
    <row r="120" ht="12.75">
      <c r="V120" s="5"/>
    </row>
    <row r="121" ht="12.75">
      <c r="V121" s="5"/>
    </row>
    <row r="122" ht="12.75">
      <c r="V122" s="5"/>
    </row>
    <row r="123" ht="12.75">
      <c r="V123" s="5"/>
    </row>
    <row r="124" ht="12.75">
      <c r="V124" s="5"/>
    </row>
    <row r="125" ht="12.75">
      <c r="V125" s="5"/>
    </row>
    <row r="126" ht="12.75">
      <c r="V126" s="5"/>
    </row>
    <row r="127" ht="12.75">
      <c r="V127" s="5"/>
    </row>
    <row r="128" ht="12.75">
      <c r="V128" s="5"/>
    </row>
    <row r="129" ht="12.75">
      <c r="V129" s="5"/>
    </row>
    <row r="130" ht="12.75">
      <c r="V130" s="5"/>
    </row>
    <row r="131" ht="12.75">
      <c r="V131" s="5"/>
    </row>
    <row r="132" ht="12.75">
      <c r="V132" s="5"/>
    </row>
    <row r="133" ht="12.75">
      <c r="V133" s="5"/>
    </row>
    <row r="134" ht="12.75">
      <c r="V134" s="5"/>
    </row>
    <row r="135" ht="12.75">
      <c r="V135" s="5"/>
    </row>
    <row r="136" ht="12.75">
      <c r="V136" s="5"/>
    </row>
    <row r="137" ht="12.75">
      <c r="V137" s="5"/>
    </row>
    <row r="138" ht="12.75">
      <c r="V138" s="5"/>
    </row>
    <row r="139" ht="12.75">
      <c r="V139" s="5"/>
    </row>
    <row r="140" ht="12.75">
      <c r="V140" s="5"/>
    </row>
    <row r="141" ht="12.75">
      <c r="V141" s="5"/>
    </row>
    <row r="142" ht="12.75">
      <c r="V142" s="5"/>
    </row>
    <row r="143" ht="12.75">
      <c r="V143" s="5"/>
    </row>
    <row r="144" ht="12.75">
      <c r="V144" s="5"/>
    </row>
    <row r="145" ht="12.75">
      <c r="V145" s="5"/>
    </row>
    <row r="146" ht="12.75">
      <c r="V146" s="5"/>
    </row>
    <row r="147" ht="12.75">
      <c r="V147" s="5"/>
    </row>
    <row r="148" ht="12.75">
      <c r="V148" s="5"/>
    </row>
    <row r="149" ht="12.75">
      <c r="V149" s="5"/>
    </row>
    <row r="150" ht="12.75">
      <c r="V150" s="5"/>
    </row>
    <row r="151" ht="12.75">
      <c r="V151" s="5"/>
    </row>
    <row r="152" ht="12.75">
      <c r="V152" s="5"/>
    </row>
    <row r="153" ht="12.75">
      <c r="V153" s="5"/>
    </row>
    <row r="154" ht="12.75">
      <c r="V154" s="5"/>
    </row>
    <row r="155" ht="12.75">
      <c r="V155" s="5"/>
    </row>
    <row r="156" ht="12.75">
      <c r="V156" s="5"/>
    </row>
    <row r="157" ht="12.75">
      <c r="V157" s="5"/>
    </row>
    <row r="158" ht="12.75">
      <c r="V158" s="5"/>
    </row>
    <row r="159" ht="12.75">
      <c r="V159" s="5"/>
    </row>
    <row r="160" ht="12.75">
      <c r="V160" s="5"/>
    </row>
    <row r="161" ht="12.75">
      <c r="V161" s="5"/>
    </row>
    <row r="162" ht="12.75">
      <c r="V162" s="5"/>
    </row>
    <row r="163" ht="12.75">
      <c r="V163" s="5"/>
    </row>
    <row r="164" ht="12.75">
      <c r="V164" s="5"/>
    </row>
    <row r="165" ht="12.75">
      <c r="V165" s="5"/>
    </row>
    <row r="166" ht="12.75">
      <c r="V166" s="5"/>
    </row>
    <row r="167" ht="12.75">
      <c r="V167" s="5"/>
    </row>
    <row r="168" ht="12.75">
      <c r="V168" s="5"/>
    </row>
    <row r="169" ht="12.75">
      <c r="V169" s="5"/>
    </row>
    <row r="170" ht="12.75">
      <c r="V170" s="5"/>
    </row>
    <row r="171" ht="12.75">
      <c r="V171" s="5"/>
    </row>
    <row r="172" ht="12.75">
      <c r="V172" s="5"/>
    </row>
    <row r="173" ht="12.75">
      <c r="V173" s="5"/>
    </row>
    <row r="174" ht="12.75">
      <c r="V174" s="5"/>
    </row>
    <row r="175" ht="12.75">
      <c r="V175" s="5"/>
    </row>
    <row r="176" ht="12.75">
      <c r="V176" s="5"/>
    </row>
    <row r="177" ht="12.75">
      <c r="V177" s="5"/>
    </row>
    <row r="178" ht="12.75">
      <c r="V178" s="5"/>
    </row>
    <row r="179" ht="12.75">
      <c r="V179" s="5"/>
    </row>
    <row r="180" ht="12.75">
      <c r="V180" s="5"/>
    </row>
    <row r="181" ht="12.75">
      <c r="V181" s="5"/>
    </row>
    <row r="182" ht="12.75">
      <c r="V182" s="5"/>
    </row>
    <row r="183" ht="12.75">
      <c r="V183" s="5"/>
    </row>
    <row r="184" ht="12.75">
      <c r="V184" s="5"/>
    </row>
    <row r="185" ht="12.75">
      <c r="V185" s="5"/>
    </row>
    <row r="186" ht="12.75">
      <c r="V186" s="5"/>
    </row>
    <row r="187" ht="12.75">
      <c r="V187" s="5"/>
    </row>
    <row r="188" ht="12.75">
      <c r="V188" s="5"/>
    </row>
    <row r="189" ht="12.75">
      <c r="V189" s="5"/>
    </row>
    <row r="190" ht="12.75">
      <c r="V190" s="5"/>
    </row>
    <row r="191" ht="12.75">
      <c r="V191" s="5"/>
    </row>
    <row r="192" ht="12.75">
      <c r="V192" s="5"/>
    </row>
    <row r="193" ht="12.75">
      <c r="V193" s="5"/>
    </row>
    <row r="194" ht="12.75">
      <c r="V194" s="5"/>
    </row>
    <row r="195" ht="12.75">
      <c r="V195" s="5"/>
    </row>
    <row r="196" ht="12.75">
      <c r="V196" s="5"/>
    </row>
    <row r="197" ht="12.75">
      <c r="V197" s="5"/>
    </row>
    <row r="198" ht="12.75">
      <c r="V198" s="5"/>
    </row>
    <row r="199" ht="12.75">
      <c r="V199" s="5"/>
    </row>
    <row r="200" ht="12.75">
      <c r="V200" s="5"/>
    </row>
    <row r="201" ht="12.75">
      <c r="V201" s="5"/>
    </row>
    <row r="202" ht="12.75">
      <c r="V202" s="5"/>
    </row>
    <row r="203" ht="12.75">
      <c r="V203" s="5"/>
    </row>
    <row r="204" ht="12.75">
      <c r="V204" s="5"/>
    </row>
    <row r="205" ht="12.75">
      <c r="V205" s="5"/>
    </row>
    <row r="206" ht="12.75">
      <c r="V206" s="5"/>
    </row>
    <row r="207" ht="12.75">
      <c r="V207" s="5"/>
    </row>
    <row r="208" ht="12.75">
      <c r="V208" s="5"/>
    </row>
    <row r="209" ht="12.75">
      <c r="V209" s="5"/>
    </row>
    <row r="210" ht="12.75">
      <c r="V210" s="5"/>
    </row>
    <row r="211" ht="12.75">
      <c r="V211" s="5"/>
    </row>
    <row r="212" ht="12.75">
      <c r="V212" s="5"/>
    </row>
    <row r="213" ht="12.75">
      <c r="V213" s="5"/>
    </row>
    <row r="214" ht="12.75">
      <c r="V214" s="5"/>
    </row>
    <row r="215" ht="12.75">
      <c r="V215" s="5"/>
    </row>
    <row r="216" ht="12.75">
      <c r="V216" s="5"/>
    </row>
    <row r="217" ht="12.75">
      <c r="V217" s="5"/>
    </row>
    <row r="218" ht="12.75">
      <c r="V218" s="5"/>
    </row>
    <row r="219" ht="12.75">
      <c r="V219" s="5"/>
    </row>
    <row r="220" ht="12.75">
      <c r="V220" s="5"/>
    </row>
    <row r="221" ht="12.75">
      <c r="V221" s="5"/>
    </row>
    <row r="222" ht="12.75">
      <c r="V222" s="5"/>
    </row>
    <row r="223" ht="12.75">
      <c r="V223" s="5"/>
    </row>
    <row r="224" ht="12.75">
      <c r="V224" s="5"/>
    </row>
    <row r="225" ht="12.75">
      <c r="V225" s="5"/>
    </row>
    <row r="226" ht="12.75">
      <c r="V226" s="5"/>
    </row>
    <row r="227" ht="12.75">
      <c r="V227" s="5"/>
    </row>
    <row r="228" ht="12.75">
      <c r="V228" s="5"/>
    </row>
    <row r="229" ht="12.75">
      <c r="V229" s="5"/>
    </row>
    <row r="230" ht="12.75">
      <c r="V230" s="5"/>
    </row>
    <row r="231" ht="12.75">
      <c r="V231" s="5"/>
    </row>
    <row r="232" ht="12.75">
      <c r="V232" s="5"/>
    </row>
    <row r="233" ht="12.75">
      <c r="V233" s="5"/>
    </row>
    <row r="234" ht="12.75">
      <c r="V234" s="5"/>
    </row>
    <row r="235" ht="12.75">
      <c r="V235" s="5"/>
    </row>
    <row r="236" ht="12.75">
      <c r="V236" s="5"/>
    </row>
    <row r="237" ht="12.75">
      <c r="V237" s="5"/>
    </row>
    <row r="238" ht="12.75">
      <c r="V238" s="5"/>
    </row>
    <row r="239" ht="12.75">
      <c r="V239" s="5"/>
    </row>
    <row r="240" ht="12.75">
      <c r="V240" s="5"/>
    </row>
    <row r="241" ht="12.75">
      <c r="V241" s="5"/>
    </row>
    <row r="242" ht="12.75">
      <c r="V242" s="5"/>
    </row>
    <row r="243" ht="12.75">
      <c r="V243" s="5"/>
    </row>
    <row r="244" ht="12.75">
      <c r="V244" s="5"/>
    </row>
    <row r="245" ht="12.75">
      <c r="V245" s="5"/>
    </row>
    <row r="246" ht="12.75">
      <c r="V246" s="5"/>
    </row>
    <row r="247" ht="12.75">
      <c r="V247" s="5"/>
    </row>
    <row r="248" ht="12.75">
      <c r="V248" s="5"/>
    </row>
    <row r="249" ht="12.75">
      <c r="V249" s="5"/>
    </row>
    <row r="250" ht="12.75">
      <c r="V250" s="5"/>
    </row>
    <row r="251" ht="12.75">
      <c r="V251" s="5"/>
    </row>
    <row r="252" ht="12.75">
      <c r="V252" s="5"/>
    </row>
    <row r="253" ht="12.75">
      <c r="V253" s="5"/>
    </row>
    <row r="254" ht="12.75">
      <c r="V254" s="5"/>
    </row>
    <row r="255" ht="12.75">
      <c r="V255" s="5"/>
    </row>
    <row r="256" ht="12.75">
      <c r="V256" s="5"/>
    </row>
    <row r="257" ht="12.75">
      <c r="V257" s="5"/>
    </row>
    <row r="258" ht="12.75">
      <c r="V258" s="5"/>
    </row>
    <row r="259" ht="12.75">
      <c r="V259" s="5"/>
    </row>
    <row r="260" ht="12.75">
      <c r="V260" s="5"/>
    </row>
    <row r="261" ht="12.75">
      <c r="V261" s="5"/>
    </row>
    <row r="262" ht="12.75">
      <c r="V262" s="5"/>
    </row>
    <row r="263" ht="12.75">
      <c r="V263" s="5"/>
    </row>
    <row r="264" ht="12.75">
      <c r="V264" s="5"/>
    </row>
    <row r="265" ht="12.75">
      <c r="V265" s="5"/>
    </row>
    <row r="266" ht="12.75">
      <c r="V266" s="5"/>
    </row>
    <row r="267" ht="12.75">
      <c r="V267" s="5"/>
    </row>
    <row r="268" ht="12.75">
      <c r="V268" s="5"/>
    </row>
    <row r="269" ht="12.75">
      <c r="V269" s="5"/>
    </row>
    <row r="270" ht="12.75">
      <c r="V270" s="5"/>
    </row>
    <row r="271" ht="12.75">
      <c r="V271" s="5"/>
    </row>
    <row r="272" ht="12.75">
      <c r="V272" s="5"/>
    </row>
    <row r="273" ht="12.75">
      <c r="V273" s="5"/>
    </row>
    <row r="274" ht="12.75">
      <c r="V274" s="5"/>
    </row>
    <row r="275" ht="12.75">
      <c r="V275" s="5"/>
    </row>
    <row r="276" ht="12.75">
      <c r="V276" s="5"/>
    </row>
    <row r="277" ht="12.75">
      <c r="V277" s="5"/>
    </row>
    <row r="278" ht="12.75">
      <c r="V278" s="5"/>
    </row>
    <row r="279" ht="12.75">
      <c r="V279" s="5"/>
    </row>
    <row r="280" ht="12.75">
      <c r="V280" s="5"/>
    </row>
    <row r="281" ht="12.75">
      <c r="V281" s="5"/>
    </row>
    <row r="282" ht="12.75">
      <c r="V282" s="5"/>
    </row>
    <row r="283" ht="12.75">
      <c r="V283" s="5"/>
    </row>
    <row r="284" ht="12.75">
      <c r="V284" s="5"/>
    </row>
    <row r="285" ht="12.75">
      <c r="V285" s="5"/>
    </row>
    <row r="286" ht="12.75">
      <c r="V286" s="5"/>
    </row>
    <row r="287" ht="12.75">
      <c r="V287" s="5"/>
    </row>
    <row r="288" ht="12.75">
      <c r="V288" s="5"/>
    </row>
    <row r="289" ht="12.75">
      <c r="V289" s="5"/>
    </row>
    <row r="290" ht="12.75">
      <c r="V290" s="5"/>
    </row>
    <row r="291" ht="12.75">
      <c r="V291" s="5"/>
    </row>
    <row r="292" ht="12.75">
      <c r="V292" s="5"/>
    </row>
    <row r="293" ht="12.75">
      <c r="V293" s="5"/>
    </row>
    <row r="294" ht="12.75">
      <c r="V294" s="5"/>
    </row>
    <row r="295" ht="12.75">
      <c r="V295" s="5"/>
    </row>
    <row r="296" ht="12.75">
      <c r="V296" s="5"/>
    </row>
    <row r="297" ht="12.75">
      <c r="V297" s="5"/>
    </row>
    <row r="298" ht="12.75">
      <c r="V298" s="5"/>
    </row>
    <row r="299" ht="12.75">
      <c r="V299" s="5"/>
    </row>
    <row r="300" ht="12.75">
      <c r="V300" s="5"/>
    </row>
    <row r="301" ht="12.75">
      <c r="V301" s="5"/>
    </row>
    <row r="302" ht="12.75">
      <c r="V302" s="5"/>
    </row>
    <row r="303" ht="12.75">
      <c r="V303" s="5"/>
    </row>
    <row r="304" ht="12.75">
      <c r="V304" s="5"/>
    </row>
    <row r="305" ht="12.75">
      <c r="V305" s="5"/>
    </row>
    <row r="306" ht="12.75">
      <c r="V306" s="5"/>
    </row>
    <row r="307" ht="12.75">
      <c r="V307" s="5"/>
    </row>
    <row r="308" ht="12.75">
      <c r="V308" s="5"/>
    </row>
    <row r="309" ht="12.75">
      <c r="V309" s="5"/>
    </row>
    <row r="310" ht="12.75">
      <c r="V310" s="5"/>
    </row>
    <row r="311" ht="12.75">
      <c r="V311" s="5"/>
    </row>
    <row r="312" ht="12.75">
      <c r="V312" s="5"/>
    </row>
    <row r="313" ht="12.75">
      <c r="V313" s="5"/>
    </row>
    <row r="314" ht="12.75">
      <c r="V314" s="5"/>
    </row>
    <row r="315" ht="12.75">
      <c r="V315" s="5"/>
    </row>
    <row r="316" ht="12.75">
      <c r="V316" s="5"/>
    </row>
    <row r="317" ht="12.75">
      <c r="V317" s="5"/>
    </row>
    <row r="318" ht="12.75">
      <c r="V318" s="5"/>
    </row>
    <row r="319" ht="12.75">
      <c r="V319" s="5"/>
    </row>
    <row r="320" ht="12.75">
      <c r="V320" s="5"/>
    </row>
    <row r="321" ht="12.75">
      <c r="V321" s="5"/>
    </row>
    <row r="322" ht="12.75">
      <c r="V322" s="5"/>
    </row>
    <row r="323" ht="12.75">
      <c r="V323" s="5"/>
    </row>
    <row r="324" ht="12.75">
      <c r="V324" s="5"/>
    </row>
    <row r="325" ht="12.75">
      <c r="V325" s="5"/>
    </row>
    <row r="326" ht="12.75">
      <c r="V326" s="5"/>
    </row>
    <row r="327" ht="12.75">
      <c r="V327" s="5"/>
    </row>
    <row r="328" ht="12.75">
      <c r="V328" s="5"/>
    </row>
    <row r="329" ht="12.75">
      <c r="V329" s="5"/>
    </row>
    <row r="330" ht="12.75">
      <c r="V330" s="5"/>
    </row>
    <row r="331" ht="12.75">
      <c r="V331" s="5"/>
    </row>
    <row r="332" ht="12.75">
      <c r="V332" s="5"/>
    </row>
    <row r="333" ht="12.75">
      <c r="V333" s="5"/>
    </row>
    <row r="334" ht="12.75">
      <c r="V334" s="5"/>
    </row>
    <row r="335" ht="12.75">
      <c r="V335" s="5"/>
    </row>
    <row r="336" ht="12.75">
      <c r="V336" s="5"/>
    </row>
    <row r="337" ht="12.75">
      <c r="V337" s="5"/>
    </row>
    <row r="338" ht="12.75">
      <c r="V338" s="5"/>
    </row>
    <row r="339" ht="12.75">
      <c r="V339" s="5"/>
    </row>
    <row r="340" ht="12.75">
      <c r="V340" s="5"/>
    </row>
    <row r="341" ht="12.75">
      <c r="V341" s="5"/>
    </row>
    <row r="342" ht="12.75">
      <c r="V342" s="5"/>
    </row>
    <row r="343" ht="12.75">
      <c r="V343" s="5"/>
    </row>
    <row r="344" ht="12.75">
      <c r="V344" s="5"/>
    </row>
    <row r="345" ht="12.75">
      <c r="V345" s="5"/>
    </row>
    <row r="346" ht="12.75">
      <c r="V346" s="5"/>
    </row>
    <row r="347" ht="12.75">
      <c r="V347" s="5"/>
    </row>
    <row r="348" ht="12.75">
      <c r="V348" s="5"/>
    </row>
    <row r="349" ht="12.75">
      <c r="V349" s="5"/>
    </row>
    <row r="350" ht="12.75">
      <c r="V350" s="5"/>
    </row>
    <row r="351" ht="12.75">
      <c r="V351" s="5"/>
    </row>
    <row r="352" ht="12.75">
      <c r="V352" s="5"/>
    </row>
    <row r="353" ht="12.75">
      <c r="V353" s="5"/>
    </row>
    <row r="354" ht="12.75">
      <c r="V354" s="5"/>
    </row>
    <row r="355" ht="12.75">
      <c r="V355" s="5"/>
    </row>
    <row r="356" ht="12.75">
      <c r="V356" s="5"/>
    </row>
    <row r="357" ht="12.75">
      <c r="V357" s="5"/>
    </row>
    <row r="358" ht="12.75">
      <c r="V358" s="5"/>
    </row>
    <row r="359" ht="12.75">
      <c r="V359" s="5"/>
    </row>
    <row r="360" ht="12.75">
      <c r="V360" s="5"/>
    </row>
    <row r="361" ht="12.75">
      <c r="V361" s="5"/>
    </row>
    <row r="362" ht="12.75">
      <c r="V362" s="5"/>
    </row>
    <row r="363" ht="12.75">
      <c r="V363" s="5"/>
    </row>
    <row r="364" ht="12.75">
      <c r="V364" s="5"/>
    </row>
    <row r="365" ht="12.75">
      <c r="V365" s="5"/>
    </row>
    <row r="366" ht="12.75">
      <c r="V366" s="5"/>
    </row>
    <row r="367" ht="12.75">
      <c r="V367" s="5"/>
    </row>
    <row r="368" ht="12.75">
      <c r="V368" s="5"/>
    </row>
    <row r="369" ht="12.75">
      <c r="V369" s="5"/>
    </row>
    <row r="370" ht="12.75">
      <c r="V370" s="5"/>
    </row>
    <row r="371" ht="12.75">
      <c r="V371" s="5"/>
    </row>
    <row r="372" ht="12.75">
      <c r="V372" s="5"/>
    </row>
    <row r="373" ht="12.75">
      <c r="V373" s="5"/>
    </row>
    <row r="374" ht="12.75">
      <c r="V374" s="5"/>
    </row>
    <row r="375" ht="12.75">
      <c r="V375" s="5"/>
    </row>
    <row r="376" ht="12.75">
      <c r="V376" s="5"/>
    </row>
    <row r="377" ht="12.75">
      <c r="V377" s="5"/>
    </row>
    <row r="378" ht="12.75">
      <c r="V378" s="5"/>
    </row>
    <row r="379" ht="12.75">
      <c r="V379" s="5"/>
    </row>
    <row r="380" ht="12.75">
      <c r="V380" s="5"/>
    </row>
    <row r="381" ht="12.75">
      <c r="V381" s="5"/>
    </row>
    <row r="382" ht="12.75">
      <c r="V382" s="5"/>
    </row>
    <row r="383" ht="12.75">
      <c r="V383" s="5"/>
    </row>
    <row r="384" ht="12.75">
      <c r="V384" s="5"/>
    </row>
    <row r="385" ht="12.75">
      <c r="V385" s="5"/>
    </row>
    <row r="386" ht="12.75">
      <c r="V386" s="5"/>
    </row>
    <row r="387" ht="12.75">
      <c r="V387" s="5"/>
    </row>
    <row r="388" ht="12.75">
      <c r="V388" s="5"/>
    </row>
    <row r="389" ht="12.75">
      <c r="V389" s="5"/>
    </row>
    <row r="390" ht="12.75">
      <c r="V390" s="5"/>
    </row>
    <row r="391" ht="12.75">
      <c r="V391" s="5"/>
    </row>
    <row r="392" ht="12.75">
      <c r="V392" s="5"/>
    </row>
    <row r="393" ht="12.75">
      <c r="V393" s="5"/>
    </row>
    <row r="394" ht="12.75">
      <c r="V394" s="5"/>
    </row>
    <row r="395" ht="12.75">
      <c r="V395" s="5"/>
    </row>
    <row r="396" ht="12.75">
      <c r="V396" s="5"/>
    </row>
    <row r="397" ht="12.75">
      <c r="V397" s="5"/>
    </row>
    <row r="398" ht="12.75">
      <c r="V398" s="5"/>
    </row>
    <row r="399" ht="12.75">
      <c r="V399" s="5"/>
    </row>
    <row r="400" ht="12.75">
      <c r="V400" s="5"/>
    </row>
    <row r="401" ht="12.75">
      <c r="V401" s="5"/>
    </row>
    <row r="402" ht="12.75">
      <c r="V402" s="5"/>
    </row>
    <row r="403" ht="12.75">
      <c r="V403" s="5"/>
    </row>
    <row r="404" ht="12.75">
      <c r="V404" s="5"/>
    </row>
    <row r="405" ht="12.75">
      <c r="V405" s="5"/>
    </row>
    <row r="406" ht="12.75">
      <c r="V406" s="5"/>
    </row>
    <row r="407" ht="12.75">
      <c r="V407" s="5"/>
    </row>
    <row r="408" ht="12.75">
      <c r="V408" s="5"/>
    </row>
    <row r="409" ht="12.75">
      <c r="V409" s="5"/>
    </row>
    <row r="410" ht="12.75">
      <c r="V410" s="5"/>
    </row>
    <row r="411" ht="12.75">
      <c r="V411" s="5"/>
    </row>
    <row r="412" ht="12.75">
      <c r="V412" s="5"/>
    </row>
    <row r="413" ht="12.75">
      <c r="V413" s="5"/>
    </row>
    <row r="414" ht="12.75">
      <c r="V414" s="5"/>
    </row>
    <row r="415" ht="12.75">
      <c r="V415" s="5"/>
    </row>
    <row r="416" ht="12.75">
      <c r="V416" s="5"/>
    </row>
    <row r="417" ht="12.75">
      <c r="V417" s="5"/>
    </row>
    <row r="418" ht="12.75">
      <c r="V418" s="5"/>
    </row>
    <row r="419" ht="12.75">
      <c r="V419" s="5"/>
    </row>
    <row r="420" ht="12.75">
      <c r="V420" s="5"/>
    </row>
    <row r="421" ht="12.75">
      <c r="V421" s="5"/>
    </row>
    <row r="422" ht="12.75">
      <c r="V422" s="5"/>
    </row>
    <row r="423" ht="12.75">
      <c r="V423" s="5"/>
    </row>
    <row r="424" ht="12.75">
      <c r="V424" s="5"/>
    </row>
    <row r="425" ht="12.75">
      <c r="V425" s="5"/>
    </row>
    <row r="426" ht="12.75">
      <c r="V426" s="5"/>
    </row>
    <row r="427" ht="12.75">
      <c r="V427" s="5"/>
    </row>
    <row r="428" ht="12.75">
      <c r="V428" s="5"/>
    </row>
    <row r="429" ht="12.75">
      <c r="V429" s="5"/>
    </row>
    <row r="430" ht="12.75">
      <c r="V430" s="5"/>
    </row>
    <row r="431" ht="12.75">
      <c r="V431" s="5"/>
    </row>
    <row r="432" ht="12.75">
      <c r="V432" s="5"/>
    </row>
    <row r="433" ht="12.75">
      <c r="V433" s="5"/>
    </row>
    <row r="434" ht="12.75">
      <c r="V434" s="5"/>
    </row>
    <row r="435" ht="12.75">
      <c r="V435" s="5"/>
    </row>
    <row r="436" ht="12.75">
      <c r="V436" s="5"/>
    </row>
    <row r="437" ht="12.75">
      <c r="V437" s="5"/>
    </row>
    <row r="438" ht="12.75">
      <c r="V438" s="5"/>
    </row>
    <row r="439" ht="12.75">
      <c r="V439" s="5"/>
    </row>
    <row r="440" ht="12.75">
      <c r="V440" s="5"/>
    </row>
    <row r="441" ht="12.75">
      <c r="V441" s="5"/>
    </row>
    <row r="442" ht="12.75">
      <c r="V442" s="5"/>
    </row>
    <row r="443" ht="12.75">
      <c r="V443" s="5"/>
    </row>
    <row r="444" ht="12.75">
      <c r="V444" s="5"/>
    </row>
    <row r="445" ht="12.75">
      <c r="V445" s="5"/>
    </row>
    <row r="446" ht="12.75">
      <c r="V446" s="5"/>
    </row>
    <row r="447" ht="12.75">
      <c r="V447" s="5"/>
    </row>
    <row r="448" ht="12.75">
      <c r="V448" s="5"/>
    </row>
    <row r="449" ht="12.75">
      <c r="V449" s="5"/>
    </row>
    <row r="450" ht="12.75">
      <c r="V450" s="5"/>
    </row>
    <row r="451" ht="12.75">
      <c r="V451" s="5"/>
    </row>
    <row r="452" ht="12.75">
      <c r="V452" s="5"/>
    </row>
    <row r="453" ht="12.75">
      <c r="V453" s="5"/>
    </row>
    <row r="454" ht="12.75">
      <c r="V454" s="5"/>
    </row>
    <row r="455" ht="12.75">
      <c r="V455" s="5"/>
    </row>
    <row r="456" ht="12.75">
      <c r="V456" s="5"/>
    </row>
    <row r="457" ht="12.75">
      <c r="V457" s="5"/>
    </row>
    <row r="458" ht="12.75">
      <c r="V458" s="5"/>
    </row>
    <row r="459" ht="12.75">
      <c r="V459" s="5"/>
    </row>
    <row r="460" ht="12.75">
      <c r="V460" s="5"/>
    </row>
    <row r="461" ht="12.75">
      <c r="V461" s="5"/>
    </row>
    <row r="462" ht="12.75">
      <c r="V462" s="5"/>
    </row>
    <row r="463" ht="12.75">
      <c r="V463" s="5"/>
    </row>
    <row r="464" ht="12.75">
      <c r="V464" s="5"/>
    </row>
    <row r="465" ht="12.75">
      <c r="V465" s="5"/>
    </row>
    <row r="466" ht="12.75">
      <c r="V466" s="5"/>
    </row>
    <row r="467" ht="12.75">
      <c r="V467" s="5"/>
    </row>
    <row r="468" ht="12.75">
      <c r="V468" s="5"/>
    </row>
    <row r="469" ht="12.75">
      <c r="V469" s="5"/>
    </row>
    <row r="470" ht="12.75">
      <c r="V470" s="5"/>
    </row>
    <row r="471" ht="12.75">
      <c r="V471" s="5"/>
    </row>
    <row r="472" ht="12.75">
      <c r="V472" s="5"/>
    </row>
    <row r="473" ht="12.75">
      <c r="V473" s="5"/>
    </row>
    <row r="474" ht="12.75">
      <c r="V474" s="5"/>
    </row>
    <row r="475" ht="12.75">
      <c r="V475" s="5"/>
    </row>
    <row r="476" ht="12.75">
      <c r="V476" s="5"/>
    </row>
    <row r="477" ht="12.75">
      <c r="V477" s="5"/>
    </row>
    <row r="478" ht="12.75">
      <c r="V478" s="5"/>
    </row>
    <row r="479" ht="12.75">
      <c r="V479" s="5"/>
    </row>
    <row r="480" ht="12.75">
      <c r="V480" s="5"/>
    </row>
    <row r="481" ht="12.75">
      <c r="V481" s="5"/>
    </row>
    <row r="482" ht="12.75">
      <c r="V482" s="5"/>
    </row>
    <row r="483" ht="12.75">
      <c r="V483" s="5"/>
    </row>
    <row r="484" ht="12.75">
      <c r="V484" s="5"/>
    </row>
    <row r="485" ht="12.75">
      <c r="V485" s="5"/>
    </row>
    <row r="486" ht="12.75">
      <c r="V486" s="5"/>
    </row>
    <row r="487" ht="12.75">
      <c r="V487" s="5"/>
    </row>
    <row r="488" ht="12.75">
      <c r="V488" s="5"/>
    </row>
    <row r="489" ht="12.75">
      <c r="V489" s="5"/>
    </row>
    <row r="490" ht="12.75">
      <c r="V490" s="5"/>
    </row>
    <row r="491" ht="12.75">
      <c r="V491" s="5"/>
    </row>
    <row r="492" ht="12.75">
      <c r="V492" s="5"/>
    </row>
    <row r="493" ht="12.75">
      <c r="V493" s="5"/>
    </row>
    <row r="494" ht="12.75">
      <c r="V494" s="5"/>
    </row>
    <row r="495" ht="12.75">
      <c r="V495" s="5"/>
    </row>
    <row r="496" ht="12.75">
      <c r="V496" s="5"/>
    </row>
    <row r="497" ht="12.75">
      <c r="V497" s="5"/>
    </row>
    <row r="498" ht="12.75">
      <c r="V498" s="5"/>
    </row>
    <row r="499" ht="12.75">
      <c r="V499" s="5"/>
    </row>
    <row r="500" ht="12.75">
      <c r="V500" s="5"/>
    </row>
    <row r="501" ht="12.75">
      <c r="V501" s="5"/>
    </row>
    <row r="502" ht="12.75">
      <c r="V502" s="5"/>
    </row>
    <row r="503" ht="12.75">
      <c r="V503" s="5"/>
    </row>
    <row r="504" ht="12.75">
      <c r="V504" s="5"/>
    </row>
    <row r="505" ht="12.75">
      <c r="V505" s="5"/>
    </row>
    <row r="506" ht="12.75">
      <c r="V506" s="5"/>
    </row>
    <row r="507" ht="12.75">
      <c r="V507" s="5"/>
    </row>
    <row r="508" ht="12.75">
      <c r="V508" s="5"/>
    </row>
    <row r="509" ht="12.75">
      <c r="V509" s="5"/>
    </row>
    <row r="510" ht="12.75">
      <c r="V510" s="5"/>
    </row>
    <row r="511" ht="12.75">
      <c r="V511" s="5"/>
    </row>
    <row r="512" ht="12.75">
      <c r="V512" s="5"/>
    </row>
    <row r="513" ht="12.75">
      <c r="V513" s="5"/>
    </row>
    <row r="514" ht="12.75">
      <c r="V514" s="5"/>
    </row>
    <row r="515" ht="12.75">
      <c r="V515" s="5"/>
    </row>
    <row r="516" ht="12.75">
      <c r="V516" s="5"/>
    </row>
    <row r="517" ht="12.75">
      <c r="V517" s="5"/>
    </row>
    <row r="518" ht="12.75">
      <c r="V518" s="5"/>
    </row>
    <row r="519" ht="12.75">
      <c r="V519" s="5"/>
    </row>
    <row r="520" ht="12.75">
      <c r="V520" s="5"/>
    </row>
    <row r="521" ht="12.75">
      <c r="V521" s="5"/>
    </row>
    <row r="522" ht="12.75">
      <c r="V522" s="5"/>
    </row>
    <row r="523" ht="12.75">
      <c r="V523" s="5"/>
    </row>
    <row r="524" ht="12.75">
      <c r="V524" s="5"/>
    </row>
    <row r="525" ht="12.75">
      <c r="V525" s="5"/>
    </row>
    <row r="526" ht="12.75">
      <c r="V526" s="5"/>
    </row>
    <row r="527" ht="12.75">
      <c r="V527" s="5"/>
    </row>
    <row r="528" ht="12.75">
      <c r="V528" s="5"/>
    </row>
    <row r="529" ht="12.75">
      <c r="V529" s="5"/>
    </row>
    <row r="530" ht="12.75">
      <c r="V530" s="5"/>
    </row>
    <row r="531" ht="12.75">
      <c r="V531" s="5"/>
    </row>
    <row r="532" ht="12.75">
      <c r="V532" s="5"/>
    </row>
    <row r="533" ht="12.75">
      <c r="V533" s="5"/>
    </row>
    <row r="534" ht="12.75">
      <c r="V534" s="5"/>
    </row>
    <row r="535" ht="12.75">
      <c r="V535" s="5"/>
    </row>
    <row r="536" ht="12.75">
      <c r="V536" s="5"/>
    </row>
    <row r="537" ht="12.75">
      <c r="V537" s="5"/>
    </row>
    <row r="538" ht="12.75">
      <c r="V538" s="5"/>
    </row>
    <row r="539" ht="12.75">
      <c r="V539" s="5"/>
    </row>
    <row r="540" ht="12.75">
      <c r="V540" s="5"/>
    </row>
    <row r="541" ht="12.75">
      <c r="V541" s="5"/>
    </row>
    <row r="542" ht="12.75">
      <c r="V542" s="5"/>
    </row>
    <row r="543" ht="12.75">
      <c r="V543" s="5"/>
    </row>
    <row r="544" ht="12.75">
      <c r="V544" s="5"/>
    </row>
    <row r="545" ht="12.75">
      <c r="V545" s="5"/>
    </row>
    <row r="546" ht="12.75">
      <c r="V546" s="5"/>
    </row>
    <row r="547" ht="12.75">
      <c r="V547" s="5"/>
    </row>
    <row r="548" ht="12.75">
      <c r="V548" s="5"/>
    </row>
    <row r="549" ht="12.75">
      <c r="V549" s="5"/>
    </row>
    <row r="550" ht="12.75">
      <c r="V550" s="5"/>
    </row>
    <row r="551" ht="12.75">
      <c r="V551" s="5"/>
    </row>
    <row r="552" ht="12.75">
      <c r="V552" s="5"/>
    </row>
    <row r="553" ht="12.75">
      <c r="V553" s="5"/>
    </row>
    <row r="554" ht="12.75">
      <c r="V554" s="5"/>
    </row>
    <row r="555" ht="12.75">
      <c r="V555" s="5"/>
    </row>
    <row r="556" ht="12.75">
      <c r="V556" s="5"/>
    </row>
    <row r="557" ht="12.75">
      <c r="V557" s="5"/>
    </row>
    <row r="558" ht="12.75">
      <c r="V558" s="5"/>
    </row>
    <row r="559" ht="12.75">
      <c r="V559" s="5"/>
    </row>
    <row r="560" ht="12.75">
      <c r="V560" s="5"/>
    </row>
    <row r="561" ht="12.75">
      <c r="V561" s="5"/>
    </row>
    <row r="562" ht="12.75">
      <c r="V562" s="5"/>
    </row>
    <row r="563" ht="12.75">
      <c r="V563" s="5"/>
    </row>
    <row r="564" ht="12.75">
      <c r="V564" s="5"/>
    </row>
    <row r="565" ht="12.75">
      <c r="V565" s="5"/>
    </row>
    <row r="566" ht="12.75">
      <c r="V566" s="5"/>
    </row>
    <row r="567" ht="12.75">
      <c r="V567" s="5"/>
    </row>
    <row r="568" ht="12.75">
      <c r="V568" s="5"/>
    </row>
    <row r="569" ht="12.75">
      <c r="V569" s="5"/>
    </row>
    <row r="570" ht="12.75">
      <c r="V570" s="5"/>
    </row>
    <row r="571" ht="12.75">
      <c r="V571" s="5"/>
    </row>
    <row r="572" ht="12.75">
      <c r="V572" s="5"/>
    </row>
    <row r="573" ht="12.75">
      <c r="V573" s="5"/>
    </row>
    <row r="574" ht="12.75">
      <c r="V574" s="5"/>
    </row>
    <row r="575" ht="12.75">
      <c r="V575" s="5"/>
    </row>
    <row r="576" ht="12.75">
      <c r="V576" s="5"/>
    </row>
    <row r="577" ht="12.75">
      <c r="V577" s="5"/>
    </row>
    <row r="578" ht="12.75">
      <c r="V578" s="5"/>
    </row>
    <row r="579" ht="12.75">
      <c r="V579" s="5"/>
    </row>
    <row r="580" ht="12.75">
      <c r="V580" s="5"/>
    </row>
    <row r="581" ht="12.75">
      <c r="V581" s="5"/>
    </row>
    <row r="582" ht="12.75">
      <c r="V582" s="5"/>
    </row>
    <row r="583" ht="12.75">
      <c r="V583" s="5"/>
    </row>
    <row r="584" ht="12.75">
      <c r="V584" s="5"/>
    </row>
    <row r="585" ht="12.75">
      <c r="V585" s="5"/>
    </row>
    <row r="586" ht="12.75">
      <c r="V586" s="5"/>
    </row>
    <row r="587" ht="12.75">
      <c r="V587" s="5"/>
    </row>
    <row r="588" ht="12.75">
      <c r="V588" s="5"/>
    </row>
    <row r="589" ht="12.75">
      <c r="V589" s="5"/>
    </row>
    <row r="590" ht="12.75">
      <c r="V590" s="5"/>
    </row>
    <row r="591" ht="12.75">
      <c r="V591" s="5"/>
    </row>
    <row r="592" ht="12.75">
      <c r="V592" s="5"/>
    </row>
    <row r="593" ht="12.75">
      <c r="V593" s="5"/>
    </row>
    <row r="594" ht="12.75">
      <c r="V594" s="5"/>
    </row>
    <row r="595" ht="12.75">
      <c r="V595" s="5"/>
    </row>
    <row r="596" ht="12.75">
      <c r="V596" s="5"/>
    </row>
    <row r="597" ht="12.75">
      <c r="V597" s="5"/>
    </row>
    <row r="598" ht="12.75">
      <c r="V598" s="5"/>
    </row>
    <row r="599" ht="12.75">
      <c r="V599" s="5"/>
    </row>
    <row r="600" ht="12.75">
      <c r="V600" s="5"/>
    </row>
    <row r="601" ht="12.75">
      <c r="V601" s="5"/>
    </row>
    <row r="602" ht="12.75">
      <c r="V602" s="5"/>
    </row>
    <row r="603" ht="12.75">
      <c r="V603" s="5"/>
    </row>
    <row r="604" ht="12.75">
      <c r="V604" s="5"/>
    </row>
    <row r="605" ht="12.75">
      <c r="V605" s="5"/>
    </row>
    <row r="606" ht="12.75">
      <c r="V606" s="5"/>
    </row>
    <row r="607" ht="12.75">
      <c r="V607" s="5"/>
    </row>
    <row r="608" ht="12.75">
      <c r="V608" s="5"/>
    </row>
    <row r="609" ht="12.75">
      <c r="V609" s="5"/>
    </row>
    <row r="610" ht="12.75">
      <c r="V610" s="5"/>
    </row>
    <row r="611" ht="12.75">
      <c r="V611" s="5"/>
    </row>
    <row r="612" ht="12.75">
      <c r="V612" s="5"/>
    </row>
    <row r="613" ht="12.75">
      <c r="V613" s="5"/>
    </row>
    <row r="614" ht="12.75">
      <c r="V614" s="5"/>
    </row>
    <row r="615" ht="12.75">
      <c r="V615" s="5"/>
    </row>
    <row r="616" ht="12.75">
      <c r="V616" s="5"/>
    </row>
    <row r="617" ht="12.75">
      <c r="V617" s="5"/>
    </row>
    <row r="618" ht="12.75">
      <c r="V618" s="5"/>
    </row>
    <row r="619" ht="12.75">
      <c r="V619" s="5"/>
    </row>
    <row r="620" ht="12.75">
      <c r="V620" s="5"/>
    </row>
    <row r="621" ht="12.75">
      <c r="V621" s="5"/>
    </row>
    <row r="622" ht="12.75">
      <c r="V622" s="5"/>
    </row>
    <row r="623" ht="12.75">
      <c r="V623" s="5"/>
    </row>
    <row r="624" ht="12.75">
      <c r="V624" s="5"/>
    </row>
    <row r="625" ht="12.75">
      <c r="V625" s="5"/>
    </row>
    <row r="626" ht="12.75">
      <c r="V626" s="5"/>
    </row>
    <row r="627" ht="12.75">
      <c r="V627" s="5"/>
    </row>
    <row r="628" ht="12.75">
      <c r="V628" s="5"/>
    </row>
    <row r="629" ht="12.75">
      <c r="V629" s="5"/>
    </row>
    <row r="630" ht="12.75">
      <c r="V630" s="5"/>
    </row>
    <row r="631" ht="12.75">
      <c r="V631" s="5"/>
    </row>
    <row r="632" ht="12.75">
      <c r="V632" s="5"/>
    </row>
    <row r="633" ht="12.75">
      <c r="V633" s="5"/>
    </row>
    <row r="634" ht="12.75">
      <c r="V634" s="5"/>
    </row>
    <row r="635" ht="12.75">
      <c r="V635" s="5"/>
    </row>
    <row r="636" ht="12.75">
      <c r="V636" s="5"/>
    </row>
    <row r="637" ht="12.75">
      <c r="V637" s="5"/>
    </row>
    <row r="638" ht="12.75">
      <c r="V638" s="5"/>
    </row>
    <row r="639" ht="12.75">
      <c r="V639" s="5"/>
    </row>
    <row r="640" ht="12.75">
      <c r="V640" s="5"/>
    </row>
    <row r="641" ht="12.75">
      <c r="V641" s="5"/>
    </row>
    <row r="642" ht="12.75">
      <c r="V642" s="5"/>
    </row>
    <row r="643" ht="12.75">
      <c r="V643" s="5"/>
    </row>
    <row r="644" ht="12.75">
      <c r="V644" s="5"/>
    </row>
    <row r="645" ht="12.75">
      <c r="V645" s="5"/>
    </row>
    <row r="646" ht="12.75">
      <c r="V646" s="5"/>
    </row>
    <row r="647" ht="12.75">
      <c r="V647" s="5"/>
    </row>
    <row r="648" ht="12.75">
      <c r="V648" s="5"/>
    </row>
    <row r="649" ht="12.75">
      <c r="V649" s="5"/>
    </row>
    <row r="650" ht="12.75">
      <c r="V650" s="5"/>
    </row>
    <row r="651" ht="12.75">
      <c r="V651" s="5"/>
    </row>
    <row r="652" ht="12.75">
      <c r="V652" s="5"/>
    </row>
    <row r="653" ht="12.75">
      <c r="V653" s="5"/>
    </row>
    <row r="654" ht="12.75">
      <c r="V654" s="5"/>
    </row>
    <row r="655" ht="12.75">
      <c r="V655" s="5"/>
    </row>
    <row r="656" ht="12.75">
      <c r="V656" s="5"/>
    </row>
    <row r="657" ht="12.75">
      <c r="V657" s="5"/>
    </row>
    <row r="658" ht="12.75">
      <c r="V658" s="5"/>
    </row>
    <row r="659" ht="12.75">
      <c r="V659" s="5"/>
    </row>
    <row r="660" ht="12.75">
      <c r="V660" s="5"/>
    </row>
    <row r="661" ht="12.75">
      <c r="V661" s="5"/>
    </row>
    <row r="662" ht="12.75">
      <c r="V662" s="5"/>
    </row>
    <row r="663" ht="12.75">
      <c r="V663" s="5"/>
    </row>
    <row r="664" ht="12.75">
      <c r="V664" s="5"/>
    </row>
    <row r="665" ht="12.75">
      <c r="V665" s="5"/>
    </row>
    <row r="666" ht="12.75">
      <c r="V666" s="5"/>
    </row>
    <row r="667" ht="12.75">
      <c r="V667" s="5"/>
    </row>
    <row r="668" ht="12.75">
      <c r="V668" s="5"/>
    </row>
    <row r="669" ht="12.75">
      <c r="V669" s="5"/>
    </row>
    <row r="670" ht="12.75">
      <c r="V670" s="5"/>
    </row>
    <row r="671" ht="12.75">
      <c r="V671" s="5"/>
    </row>
    <row r="672" ht="12.75">
      <c r="V672" s="5"/>
    </row>
    <row r="673" ht="12.75">
      <c r="V673" s="5"/>
    </row>
    <row r="674" ht="12.75">
      <c r="V674" s="5"/>
    </row>
    <row r="675" ht="12.75">
      <c r="V675" s="5"/>
    </row>
    <row r="676" ht="12.75">
      <c r="V676" s="5"/>
    </row>
    <row r="677" ht="12.75">
      <c r="V677" s="5"/>
    </row>
    <row r="678" ht="12.75">
      <c r="V678" s="5"/>
    </row>
    <row r="679" ht="12.75">
      <c r="V679" s="5"/>
    </row>
    <row r="680" ht="12.75">
      <c r="V680" s="5"/>
    </row>
    <row r="681" ht="12.75">
      <c r="V681" s="5"/>
    </row>
    <row r="682" ht="12.75">
      <c r="V682" s="5"/>
    </row>
    <row r="683" ht="12.75">
      <c r="V683" s="5"/>
    </row>
    <row r="684" ht="12.75">
      <c r="V684" s="5"/>
    </row>
    <row r="685" ht="12.75">
      <c r="V685" s="5"/>
    </row>
    <row r="686" ht="12.75">
      <c r="V686" s="5"/>
    </row>
    <row r="687" ht="12.75">
      <c r="V687" s="5"/>
    </row>
    <row r="688" ht="12.75">
      <c r="V688" s="5"/>
    </row>
    <row r="689" ht="12.75">
      <c r="V689" s="5"/>
    </row>
    <row r="690" ht="12.75">
      <c r="V690" s="5"/>
    </row>
    <row r="691" ht="12.75">
      <c r="V691" s="5"/>
    </row>
    <row r="692" ht="12.75">
      <c r="V692" s="5"/>
    </row>
    <row r="693" ht="12.75">
      <c r="V693" s="5"/>
    </row>
    <row r="694" ht="12.75">
      <c r="V694" s="5"/>
    </row>
    <row r="695" ht="12.75">
      <c r="V695" s="5"/>
    </row>
    <row r="696" ht="12.75">
      <c r="V696" s="5"/>
    </row>
    <row r="697" ht="12.75">
      <c r="V697" s="5"/>
    </row>
    <row r="698" ht="12.75">
      <c r="V698" s="5"/>
    </row>
    <row r="699" ht="12.75">
      <c r="V699" s="5"/>
    </row>
    <row r="700" ht="12.75">
      <c r="V700" s="5"/>
    </row>
    <row r="701" ht="12.75">
      <c r="V701" s="5"/>
    </row>
    <row r="702" ht="12.75">
      <c r="V702" s="5"/>
    </row>
    <row r="703" ht="12.75">
      <c r="V703" s="5"/>
    </row>
    <row r="704" ht="12.75">
      <c r="V704" s="5"/>
    </row>
    <row r="705" ht="12.75">
      <c r="V705" s="5"/>
    </row>
    <row r="706" ht="12.75">
      <c r="V706" s="5"/>
    </row>
    <row r="707" ht="12.75">
      <c r="V707" s="5"/>
    </row>
    <row r="708" ht="12.75">
      <c r="V708" s="5"/>
    </row>
    <row r="709" ht="12.75">
      <c r="V709" s="5"/>
    </row>
    <row r="710" ht="12.75">
      <c r="V710" s="5"/>
    </row>
    <row r="711" ht="12.75">
      <c r="V711" s="5"/>
    </row>
    <row r="712" ht="12.75">
      <c r="V712" s="5"/>
    </row>
    <row r="713" ht="12.75">
      <c r="V713" s="5"/>
    </row>
    <row r="714" ht="12.75">
      <c r="V714" s="5"/>
    </row>
    <row r="715" ht="12.75">
      <c r="V715" s="5"/>
    </row>
    <row r="716" ht="12.75">
      <c r="V716" s="5"/>
    </row>
    <row r="717" ht="12.75">
      <c r="V717" s="5"/>
    </row>
    <row r="718" ht="12.75">
      <c r="V718" s="5"/>
    </row>
    <row r="719" ht="12.75">
      <c r="V719" s="5"/>
    </row>
    <row r="720" ht="12.75">
      <c r="V720" s="5"/>
    </row>
    <row r="721" ht="12.75">
      <c r="V721" s="5"/>
    </row>
    <row r="722" ht="12.75">
      <c r="V722" s="5"/>
    </row>
    <row r="723" ht="12.75">
      <c r="V723" s="5"/>
    </row>
    <row r="724" ht="12.75">
      <c r="V724" s="5"/>
    </row>
    <row r="725" ht="12.75">
      <c r="V725" s="5"/>
    </row>
    <row r="726" ht="12.75">
      <c r="V726" s="5"/>
    </row>
    <row r="727" ht="12.75">
      <c r="V727" s="5"/>
    </row>
    <row r="728" ht="12.75">
      <c r="V728" s="5"/>
    </row>
    <row r="729" ht="12.75">
      <c r="V729" s="5"/>
    </row>
    <row r="730" ht="12.75">
      <c r="V730" s="5"/>
    </row>
    <row r="731" ht="12.75">
      <c r="V731" s="5"/>
    </row>
    <row r="732" ht="12.75">
      <c r="V732" s="5"/>
    </row>
    <row r="733" ht="12.75">
      <c r="V733" s="5"/>
    </row>
    <row r="734" ht="12.75">
      <c r="V734" s="5"/>
    </row>
    <row r="735" ht="12.75">
      <c r="V735" s="5"/>
    </row>
    <row r="736" ht="12.75">
      <c r="V736" s="5"/>
    </row>
    <row r="737" ht="12.75">
      <c r="V737" s="5"/>
    </row>
    <row r="738" ht="12.75">
      <c r="V738" s="5"/>
    </row>
    <row r="739" ht="12.75">
      <c r="V739" s="5"/>
    </row>
    <row r="740" ht="12.75">
      <c r="V740" s="5"/>
    </row>
    <row r="741" ht="12.75">
      <c r="V741" s="5"/>
    </row>
    <row r="742" ht="12.75">
      <c r="V742" s="5"/>
    </row>
    <row r="743" ht="12.75">
      <c r="V743" s="5"/>
    </row>
    <row r="744" ht="12.75">
      <c r="V744" s="5"/>
    </row>
    <row r="745" ht="12.75">
      <c r="V745" s="5"/>
    </row>
    <row r="746" ht="12.75">
      <c r="V746" s="5"/>
    </row>
    <row r="747" ht="12.75">
      <c r="V747" s="5"/>
    </row>
    <row r="748" ht="12.75">
      <c r="V748" s="5"/>
    </row>
    <row r="749" ht="12.75">
      <c r="V749" s="5"/>
    </row>
    <row r="750" ht="12.75">
      <c r="V750" s="5"/>
    </row>
    <row r="751" ht="12.75">
      <c r="V751" s="5"/>
    </row>
    <row r="752" ht="12.75">
      <c r="V752" s="5"/>
    </row>
    <row r="753" ht="12.75">
      <c r="V753" s="5"/>
    </row>
    <row r="754" ht="12.75">
      <c r="V754" s="5"/>
    </row>
    <row r="755" ht="12.75">
      <c r="V755" s="5"/>
    </row>
    <row r="756" ht="12.75">
      <c r="V756" s="5"/>
    </row>
    <row r="757" ht="12.75">
      <c r="V757" s="5"/>
    </row>
    <row r="758" ht="12.75">
      <c r="V758" s="5"/>
    </row>
    <row r="759" ht="12.75">
      <c r="V759" s="5"/>
    </row>
    <row r="760" ht="12.75">
      <c r="V760" s="5"/>
    </row>
    <row r="761" ht="12.75">
      <c r="V761" s="5"/>
    </row>
    <row r="762" ht="12.75">
      <c r="V762" s="5"/>
    </row>
    <row r="763" ht="12.75">
      <c r="V763" s="5"/>
    </row>
    <row r="764" ht="12.75">
      <c r="V764" s="5"/>
    </row>
    <row r="765" ht="12.75">
      <c r="V765" s="5"/>
    </row>
    <row r="766" ht="12.75">
      <c r="V766" s="5"/>
    </row>
    <row r="767" ht="12.75">
      <c r="V767" s="5"/>
    </row>
    <row r="768" ht="12.75">
      <c r="V768" s="5"/>
    </row>
    <row r="769" ht="12.75">
      <c r="V769" s="5"/>
    </row>
    <row r="770" ht="12.75">
      <c r="V770" s="5"/>
    </row>
    <row r="771" ht="12.75">
      <c r="V771" s="5"/>
    </row>
    <row r="772" ht="12.75">
      <c r="V772" s="5"/>
    </row>
    <row r="773" ht="12.75">
      <c r="V773" s="5"/>
    </row>
    <row r="774" ht="12.75">
      <c r="V774" s="5"/>
    </row>
    <row r="775" ht="12.75">
      <c r="V775" s="5"/>
    </row>
    <row r="776" ht="12.75">
      <c r="V776" s="5"/>
    </row>
    <row r="777" ht="12.75">
      <c r="V777" s="5"/>
    </row>
    <row r="778" ht="12.75">
      <c r="V778" s="5"/>
    </row>
    <row r="779" ht="12.75">
      <c r="V779" s="5"/>
    </row>
    <row r="780" ht="12.75">
      <c r="V780" s="5"/>
    </row>
    <row r="781" ht="12.75">
      <c r="V781" s="5"/>
    </row>
    <row r="782" ht="12.75">
      <c r="V782" s="5"/>
    </row>
    <row r="783" ht="12.75">
      <c r="V783" s="5"/>
    </row>
    <row r="784" ht="12.75">
      <c r="V784" s="5"/>
    </row>
    <row r="785" ht="12.75">
      <c r="V785" s="5"/>
    </row>
    <row r="786" ht="12.75">
      <c r="V786" s="5"/>
    </row>
    <row r="787" ht="12.75">
      <c r="V787" s="5"/>
    </row>
    <row r="788" ht="12.75">
      <c r="V788" s="5"/>
    </row>
    <row r="789" ht="12.75">
      <c r="V789" s="5"/>
    </row>
    <row r="790" ht="12.75">
      <c r="V790" s="5"/>
    </row>
    <row r="791" ht="12.75">
      <c r="V791" s="5"/>
    </row>
    <row r="792" ht="12.75">
      <c r="V792" s="5"/>
    </row>
    <row r="793" ht="12.75">
      <c r="V793" s="5"/>
    </row>
    <row r="794" ht="12.75">
      <c r="V794" s="5"/>
    </row>
    <row r="795" ht="12.75">
      <c r="V795" s="5"/>
    </row>
    <row r="796" ht="12.75">
      <c r="V796" s="5"/>
    </row>
    <row r="797" ht="12.75">
      <c r="V797" s="5"/>
    </row>
    <row r="798" ht="12.75">
      <c r="V798" s="5"/>
    </row>
    <row r="799" ht="12.75">
      <c r="V799" s="5"/>
    </row>
    <row r="800" ht="12.75">
      <c r="V800" s="5"/>
    </row>
    <row r="801" ht="12.75">
      <c r="V801" s="5"/>
    </row>
    <row r="802" ht="12.75">
      <c r="V802" s="5"/>
    </row>
    <row r="803" ht="12.75">
      <c r="V803" s="5"/>
    </row>
    <row r="804" ht="12.75">
      <c r="V804" s="5"/>
    </row>
    <row r="805" ht="12.75">
      <c r="V805" s="5"/>
    </row>
    <row r="806" ht="12.75">
      <c r="V806" s="5"/>
    </row>
    <row r="807" ht="12.75">
      <c r="V807" s="5"/>
    </row>
    <row r="808" ht="12.75">
      <c r="V808" s="5"/>
    </row>
    <row r="809" ht="12.75">
      <c r="V809" s="5"/>
    </row>
    <row r="810" ht="12.75">
      <c r="V810" s="5"/>
    </row>
    <row r="811" ht="12.75">
      <c r="V811" s="5"/>
    </row>
    <row r="812" ht="12.75">
      <c r="V812" s="5"/>
    </row>
    <row r="813" ht="12.75">
      <c r="V813" s="5"/>
    </row>
    <row r="814" ht="12.75">
      <c r="V814" s="5"/>
    </row>
    <row r="815" ht="12.75">
      <c r="V815" s="5"/>
    </row>
    <row r="816" ht="12.75">
      <c r="V816" s="5"/>
    </row>
  </sheetData>
  <mergeCells count="93">
    <mergeCell ref="A3:K3"/>
    <mergeCell ref="M3:N3"/>
    <mergeCell ref="O3:S3"/>
    <mergeCell ref="A4:B5"/>
    <mergeCell ref="C4:F4"/>
    <mergeCell ref="G4:J4"/>
    <mergeCell ref="K4:K5"/>
    <mergeCell ref="M4:N4"/>
    <mergeCell ref="M5:N5"/>
    <mergeCell ref="A6:B6"/>
    <mergeCell ref="M6:N6"/>
    <mergeCell ref="A7:B7"/>
    <mergeCell ref="M7:N7"/>
    <mergeCell ref="A8:B8"/>
    <mergeCell ref="M8:N8"/>
    <mergeCell ref="A9:B9"/>
    <mergeCell ref="M9:N9"/>
    <mergeCell ref="A16:K16"/>
    <mergeCell ref="M16:N16"/>
    <mergeCell ref="A17:B18"/>
    <mergeCell ref="C17:F17"/>
    <mergeCell ref="G17:J17"/>
    <mergeCell ref="K17:K18"/>
    <mergeCell ref="M17:N17"/>
    <mergeCell ref="M18:N18"/>
    <mergeCell ref="A19:B19"/>
    <mergeCell ref="M19:N19"/>
    <mergeCell ref="A20:B20"/>
    <mergeCell ref="M20:N20"/>
    <mergeCell ref="A21:B21"/>
    <mergeCell ref="M21:N21"/>
    <mergeCell ref="A25:B25"/>
    <mergeCell ref="M25:N25"/>
    <mergeCell ref="A29:K29"/>
    <mergeCell ref="A30:B31"/>
    <mergeCell ref="C30:F30"/>
    <mergeCell ref="G30:J30"/>
    <mergeCell ref="K30:K31"/>
    <mergeCell ref="A32:B32"/>
    <mergeCell ref="A37:B37"/>
    <mergeCell ref="A38:B38"/>
    <mergeCell ref="A42:K42"/>
    <mergeCell ref="A35:B35"/>
    <mergeCell ref="A36:B36"/>
    <mergeCell ref="A34:B34"/>
    <mergeCell ref="A43:B44"/>
    <mergeCell ref="C43:F43"/>
    <mergeCell ref="G43:J43"/>
    <mergeCell ref="K43:K44"/>
    <mergeCell ref="A45:B45"/>
    <mergeCell ref="A50:B50"/>
    <mergeCell ref="A51:B51"/>
    <mergeCell ref="A56:K56"/>
    <mergeCell ref="A46:B46"/>
    <mergeCell ref="A47:B47"/>
    <mergeCell ref="A48:B48"/>
    <mergeCell ref="A49:B49"/>
    <mergeCell ref="A57:B58"/>
    <mergeCell ref="C57:F57"/>
    <mergeCell ref="G57:J57"/>
    <mergeCell ref="K57:K58"/>
    <mergeCell ref="A60:B60"/>
    <mergeCell ref="A61:B61"/>
    <mergeCell ref="A62:B62"/>
    <mergeCell ref="A63:B63"/>
    <mergeCell ref="A86:B86"/>
    <mergeCell ref="A87:B87"/>
    <mergeCell ref="A65:B65"/>
    <mergeCell ref="A67:B67"/>
    <mergeCell ref="C83:F83"/>
    <mergeCell ref="G83:J83"/>
    <mergeCell ref="K83:K84"/>
    <mergeCell ref="A85:B85"/>
    <mergeCell ref="M10:N10"/>
    <mergeCell ref="A89:B89"/>
    <mergeCell ref="A68:B68"/>
    <mergeCell ref="A69:B69"/>
    <mergeCell ref="A70:B70"/>
    <mergeCell ref="A71:B71"/>
    <mergeCell ref="A88:B88"/>
    <mergeCell ref="A72:B72"/>
    <mergeCell ref="A82:K82"/>
    <mergeCell ref="A83:B84"/>
    <mergeCell ref="A90:B90"/>
    <mergeCell ref="A10:B10"/>
    <mergeCell ref="A11:B11"/>
    <mergeCell ref="A12:B12"/>
    <mergeCell ref="A22:B22"/>
    <mergeCell ref="A23:B23"/>
    <mergeCell ref="A24:B24"/>
    <mergeCell ref="A33:B33"/>
    <mergeCell ref="A59:B59"/>
    <mergeCell ref="A64:B6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9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76" customWidth="1"/>
    <col min="3" max="3" width="7.140625" style="76" customWidth="1"/>
    <col min="4" max="4" width="14.7109375" style="76" customWidth="1"/>
    <col min="5" max="6" width="14.7109375" style="0" customWidth="1"/>
    <col min="7" max="7" width="16.57421875" style="0" customWidth="1"/>
    <col min="8" max="8" width="17.00390625" style="0" customWidth="1"/>
    <col min="9" max="9" width="22.28125" style="0" customWidth="1"/>
  </cols>
  <sheetData>
    <row r="3" spans="3:7" ht="20.25">
      <c r="C3" s="121"/>
      <c r="D3" s="121"/>
      <c r="E3" s="121" t="s">
        <v>68</v>
      </c>
      <c r="F3" s="122"/>
      <c r="G3" s="122"/>
    </row>
    <row r="4" spans="4:9" ht="21" thickBot="1">
      <c r="D4" s="75"/>
      <c r="I4" s="5"/>
    </row>
    <row r="5" spans="2:9" ht="15.75">
      <c r="B5" s="160" t="s">
        <v>3</v>
      </c>
      <c r="C5" s="161"/>
      <c r="D5" s="95">
        <v>38843</v>
      </c>
      <c r="E5" s="95">
        <v>38899</v>
      </c>
      <c r="F5" s="99" t="s">
        <v>66</v>
      </c>
      <c r="G5" s="96" t="s">
        <v>5</v>
      </c>
      <c r="H5" s="96" t="s">
        <v>61</v>
      </c>
      <c r="I5" s="93" t="s">
        <v>63</v>
      </c>
    </row>
    <row r="6" spans="2:9" ht="16.5" thickBot="1">
      <c r="B6" s="97"/>
      <c r="C6" s="98"/>
      <c r="D6" s="94" t="s">
        <v>65</v>
      </c>
      <c r="E6" s="94" t="s">
        <v>65</v>
      </c>
      <c r="F6" s="100" t="s">
        <v>65</v>
      </c>
      <c r="G6" s="101"/>
      <c r="H6" s="102" t="s">
        <v>62</v>
      </c>
      <c r="I6" s="92" t="s">
        <v>64</v>
      </c>
    </row>
    <row r="7" spans="2:9" ht="14.25" customHeight="1">
      <c r="B7" s="162" t="s">
        <v>12</v>
      </c>
      <c r="C7" s="163"/>
      <c r="D7" s="106">
        <v>1000</v>
      </c>
      <c r="E7" s="114">
        <v>1000</v>
      </c>
      <c r="F7" s="115">
        <v>1000</v>
      </c>
      <c r="G7" s="107">
        <v>2000</v>
      </c>
      <c r="H7" s="106" t="s">
        <v>56</v>
      </c>
      <c r="I7" s="108"/>
    </row>
    <row r="8" spans="2:9" ht="15.75">
      <c r="B8" s="158" t="s">
        <v>19</v>
      </c>
      <c r="C8" s="159"/>
      <c r="D8" s="90"/>
      <c r="E8" s="116">
        <v>999</v>
      </c>
      <c r="F8" s="117">
        <v>952</v>
      </c>
      <c r="G8" s="113">
        <f>D8+E8+F8</f>
        <v>1951</v>
      </c>
      <c r="H8" s="89" t="s">
        <v>57</v>
      </c>
      <c r="I8" s="109"/>
    </row>
    <row r="9" spans="2:9" ht="15.75">
      <c r="B9" s="158" t="s">
        <v>17</v>
      </c>
      <c r="C9" s="159"/>
      <c r="D9" s="117" t="s">
        <v>36</v>
      </c>
      <c r="E9" s="116" t="s">
        <v>37</v>
      </c>
      <c r="F9" s="117"/>
      <c r="G9" s="88" t="s">
        <v>38</v>
      </c>
      <c r="H9" s="89" t="s">
        <v>46</v>
      </c>
      <c r="I9" s="109" t="s">
        <v>56</v>
      </c>
    </row>
    <row r="10" spans="2:9" ht="15.75">
      <c r="B10" s="158" t="s">
        <v>18</v>
      </c>
      <c r="C10" s="159"/>
      <c r="D10" s="113">
        <v>745</v>
      </c>
      <c r="E10" s="116">
        <v>707</v>
      </c>
      <c r="F10" s="117">
        <v>859</v>
      </c>
      <c r="G10" s="88">
        <f>F10+D10</f>
        <v>1604</v>
      </c>
      <c r="H10" s="89" t="s">
        <v>47</v>
      </c>
      <c r="I10" s="109"/>
    </row>
    <row r="11" spans="1:9" ht="15.75">
      <c r="A11" s="1"/>
      <c r="B11" s="158" t="s">
        <v>42</v>
      </c>
      <c r="C11" s="159"/>
      <c r="D11" s="117"/>
      <c r="E11" s="118"/>
      <c r="F11" s="117">
        <v>733</v>
      </c>
      <c r="G11" s="88">
        <f>D11+E11+F11</f>
        <v>733</v>
      </c>
      <c r="H11" s="89" t="s">
        <v>49</v>
      </c>
      <c r="I11" s="109"/>
    </row>
    <row r="12" spans="1:9" ht="15.75">
      <c r="A12" s="1"/>
      <c r="B12" s="158" t="s">
        <v>44</v>
      </c>
      <c r="C12" s="159"/>
      <c r="D12" s="117"/>
      <c r="E12" s="118"/>
      <c r="F12" s="117" t="s">
        <v>60</v>
      </c>
      <c r="G12" s="88" t="s">
        <v>60</v>
      </c>
      <c r="H12" s="89" t="s">
        <v>48</v>
      </c>
      <c r="I12" s="109" t="s">
        <v>57</v>
      </c>
    </row>
    <row r="13" spans="2:9" ht="15.75">
      <c r="B13" s="158" t="s">
        <v>27</v>
      </c>
      <c r="C13" s="159"/>
      <c r="D13" s="117">
        <v>542</v>
      </c>
      <c r="E13" s="118"/>
      <c r="F13" s="117"/>
      <c r="G13" s="88">
        <f>D13+E13+F13</f>
        <v>542</v>
      </c>
      <c r="H13" s="89" t="s">
        <v>58</v>
      </c>
      <c r="I13" s="109"/>
    </row>
    <row r="14" spans="2:9" ht="16.5" thickBot="1">
      <c r="B14" s="156" t="s">
        <v>43</v>
      </c>
      <c r="C14" s="157"/>
      <c r="D14" s="110"/>
      <c r="E14" s="119"/>
      <c r="F14" s="120">
        <v>496</v>
      </c>
      <c r="G14" s="110">
        <f>D14+E14+F14</f>
        <v>496</v>
      </c>
      <c r="H14" s="111" t="s">
        <v>59</v>
      </c>
      <c r="I14" s="112"/>
    </row>
    <row r="15" ht="12.75">
      <c r="I15" s="1"/>
    </row>
    <row r="17" ht="12.75">
      <c r="D17" s="76" t="s">
        <v>39</v>
      </c>
    </row>
    <row r="18" ht="12.75">
      <c r="D18" s="76" t="s">
        <v>55</v>
      </c>
    </row>
    <row r="22" ht="12.75">
      <c r="F22" s="87"/>
    </row>
    <row r="24" ht="12.75">
      <c r="F24" s="87"/>
    </row>
    <row r="25" ht="12.75">
      <c r="F25" s="87"/>
    </row>
    <row r="26" ht="12.75">
      <c r="F26" s="87"/>
    </row>
    <row r="27" spans="7:8" ht="12.75">
      <c r="G27" s="76"/>
      <c r="H27" s="76"/>
    </row>
    <row r="29" ht="12.75">
      <c r="G29" t="s">
        <v>67</v>
      </c>
    </row>
  </sheetData>
  <mergeCells count="9">
    <mergeCell ref="B5:C5"/>
    <mergeCell ref="B7:C7"/>
    <mergeCell ref="B8:C8"/>
    <mergeCell ref="B11:C11"/>
    <mergeCell ref="B14:C14"/>
    <mergeCell ref="B12:C12"/>
    <mergeCell ref="B9:C9"/>
    <mergeCell ref="B10:C10"/>
    <mergeCell ref="B13:C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Arvi</cp:lastModifiedBy>
  <cp:lastPrinted>2006-09-21T16:12:31Z</cp:lastPrinted>
  <dcterms:created xsi:type="dcterms:W3CDTF">2005-04-24T17:28:36Z</dcterms:created>
  <dcterms:modified xsi:type="dcterms:W3CDTF">2006-09-25T16:21:29Z</dcterms:modified>
  <cp:category/>
  <cp:version/>
  <cp:contentType/>
  <cp:contentStatus/>
</cp:coreProperties>
</file>