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F1A" sheetId="1" r:id="rId1"/>
    <sheet name="F1AJ" sheetId="2" r:id="rId2"/>
    <sheet name="F1H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<sst xmlns="http://schemas.openxmlformats.org/spreadsheetml/2006/main" count="117" uniqueCount="62">
  <si>
    <t>F1A</t>
  </si>
  <si>
    <t>Nimi</t>
  </si>
  <si>
    <t>Klubi</t>
  </si>
  <si>
    <t>Litsentsi Nr.</t>
  </si>
  <si>
    <t>Kokku</t>
  </si>
  <si>
    <t xml:space="preserve">Nõmme NM     </t>
  </si>
  <si>
    <t>Tartu MK</t>
  </si>
  <si>
    <t>Urmas Kokk</t>
  </si>
  <si>
    <t>Ants Selgoja</t>
  </si>
  <si>
    <t>Pärnu NTM</t>
  </si>
  <si>
    <t>EST-0290</t>
  </si>
  <si>
    <t>EST-</t>
  </si>
  <si>
    <t>EST-0025</t>
  </si>
  <si>
    <t>Nõmme NM</t>
  </si>
  <si>
    <t>EST-0268</t>
  </si>
  <si>
    <t>F1H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</si>
  <si>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</si>
  <si>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</si>
  <si>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</si>
  <si>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</si>
  <si>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</si>
  <si>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</si>
  <si>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</si>
  <si>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</si>
  <si>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</si>
  <si>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</si>
  <si>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Janar Sell (J)</t>
  </si>
  <si>
    <t>Ardo Pärna</t>
  </si>
  <si>
    <t>EST-0048</t>
  </si>
  <si>
    <t>Mudellennu Ühenduse juhatusele</t>
  </si>
  <si>
    <t>Võistluste läbiviimise kokkuvõte</t>
  </si>
  <si>
    <t>Nimetus</t>
  </si>
  <si>
    <t>Aeg</t>
  </si>
  <si>
    <t>Koht</t>
  </si>
  <si>
    <t>Organiseerija</t>
  </si>
  <si>
    <t>Osalejad</t>
  </si>
  <si>
    <t>Võistlusklass</t>
  </si>
  <si>
    <t>Sportlasi kokku</t>
  </si>
  <si>
    <t>Täiskasvanud</t>
  </si>
  <si>
    <t>Noored</t>
  </si>
  <si>
    <t>Võislejaid kokku</t>
  </si>
  <si>
    <t>Võistluste sekretär</t>
  </si>
  <si>
    <t>EST-0269</t>
  </si>
  <si>
    <t>EST-0199</t>
  </si>
  <si>
    <t>Janar Sell</t>
  </si>
  <si>
    <t>Andra Moistus</t>
  </si>
  <si>
    <t>EST-0348</t>
  </si>
  <si>
    <t>Anti Kordemets</t>
  </si>
  <si>
    <t>2007.a.vabalennu Eesti karikavõistluste I etapp</t>
  </si>
  <si>
    <t>22. aprillil  2007 Nurmsi lennuväljal</t>
  </si>
  <si>
    <t>F1A J</t>
  </si>
  <si>
    <t>Martin Meisalu (J)</t>
  </si>
  <si>
    <t xml:space="preserve">Alar Mihhailov </t>
  </si>
  <si>
    <t>Mikk Kaspar Vahtra (J)</t>
  </si>
  <si>
    <t>Margus Keba (J)</t>
  </si>
  <si>
    <t>Kristjan Nikolai</t>
  </si>
  <si>
    <t xml:space="preserve">Margus Keba </t>
  </si>
  <si>
    <t>Nurmsi lennuväli</t>
  </si>
  <si>
    <t>22. aprillil  2007</t>
  </si>
  <si>
    <t>Pärnu Noorte Tehnikamaja</t>
  </si>
  <si>
    <t>F1AJ</t>
  </si>
  <si>
    <t>Paul Aron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</si>
</sst>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24"/>
      <name val="Times New Roman"/>
      <family val="1"/>
    </font>
    <font>
      <b/>
      <sz val="22"/>
      <name val="Arial"/>
      <family val="2"/>
    </font>
    <font>
      <b/>
      <sz val="24"/>
      <color indexed="17"/>
      <name val="Times New Roman"/>
      <family val="1"/>
    </font>
    <font>
      <b/>
      <sz val="12"/>
      <color indexed="17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5.5742187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8" ht="28.5" customHeight="1">
      <c r="B2" s="18" t="s">
        <v>0</v>
      </c>
      <c r="E2" s="23" t="s">
        <v>49</v>
      </c>
      <c r="F2" s="1"/>
      <c r="G2" s="1"/>
      <c r="H2" s="1"/>
    </row>
    <row r="4" spans="4:13" ht="18" customHeight="1">
      <c r="D4" s="16" t="s">
        <v>25</v>
      </c>
      <c r="E4" s="20">
        <v>150</v>
      </c>
      <c r="F4" s="20">
        <v>180</v>
      </c>
      <c r="G4" s="20">
        <v>180</v>
      </c>
      <c r="H4" s="20">
        <v>180</v>
      </c>
      <c r="I4" s="20">
        <v>180</v>
      </c>
      <c r="J4" s="20"/>
      <c r="K4" s="20"/>
      <c r="L4" s="3"/>
      <c r="M4" s="20">
        <f>SUM(E4:L4)+0.000001</f>
        <v>870.000001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17</v>
      </c>
      <c r="F5" s="6" t="s">
        <v>18</v>
      </c>
      <c r="G5" s="6" t="s">
        <v>16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4</v>
      </c>
      <c r="N5" s="6" t="s">
        <v>24</v>
      </c>
    </row>
    <row r="6" spans="1:14" s="7" customFormat="1" ht="33" customHeight="1">
      <c r="A6" s="8">
        <v>1</v>
      </c>
      <c r="B6" s="9" t="s">
        <v>27</v>
      </c>
      <c r="C6" s="9" t="s">
        <v>5</v>
      </c>
      <c r="D6" s="10" t="s">
        <v>28</v>
      </c>
      <c r="E6" s="17">
        <v>150</v>
      </c>
      <c r="F6" s="6">
        <v>180</v>
      </c>
      <c r="G6" s="6">
        <v>180</v>
      </c>
      <c r="H6" s="6">
        <v>180</v>
      </c>
      <c r="I6" s="6">
        <v>180</v>
      </c>
      <c r="J6" s="6"/>
      <c r="K6" s="6"/>
      <c r="L6" s="6"/>
      <c r="M6" s="12">
        <f aca="true" t="shared" si="0" ref="M6:M14">SUM(E6:L6)</f>
        <v>870</v>
      </c>
      <c r="N6" s="22">
        <f aca="true" t="shared" si="1" ref="N6:N14">(M6/$M$4)*100</f>
        <v>99.99999988505746</v>
      </c>
    </row>
    <row r="7" spans="1:14" s="7" customFormat="1" ht="33" customHeight="1">
      <c r="A7" s="8">
        <v>2</v>
      </c>
      <c r="B7" s="8" t="s">
        <v>47</v>
      </c>
      <c r="C7" s="9" t="s">
        <v>5</v>
      </c>
      <c r="D7" s="16"/>
      <c r="E7" s="6">
        <v>150</v>
      </c>
      <c r="F7" s="6">
        <v>180</v>
      </c>
      <c r="G7" s="6">
        <v>180</v>
      </c>
      <c r="H7" s="6">
        <v>180</v>
      </c>
      <c r="I7" s="6">
        <v>180</v>
      </c>
      <c r="J7" s="6"/>
      <c r="K7" s="6"/>
      <c r="L7" s="6"/>
      <c r="M7" s="12">
        <f t="shared" si="0"/>
        <v>870</v>
      </c>
      <c r="N7" s="22">
        <f t="shared" si="1"/>
        <v>99.99999988505746</v>
      </c>
    </row>
    <row r="8" spans="1:14" s="7" customFormat="1" ht="33" customHeight="1">
      <c r="A8" s="8">
        <v>3</v>
      </c>
      <c r="B8" s="15" t="s">
        <v>26</v>
      </c>
      <c r="C8" s="9" t="s">
        <v>6</v>
      </c>
      <c r="D8" s="13" t="s">
        <v>42</v>
      </c>
      <c r="E8" s="19">
        <v>150</v>
      </c>
      <c r="F8" s="19">
        <v>180</v>
      </c>
      <c r="G8" s="19">
        <v>141</v>
      </c>
      <c r="H8" s="19">
        <v>180</v>
      </c>
      <c r="I8" s="19">
        <v>169</v>
      </c>
      <c r="J8" s="6"/>
      <c r="K8" s="6"/>
      <c r="L8" s="20"/>
      <c r="M8" s="12">
        <f t="shared" si="0"/>
        <v>820</v>
      </c>
      <c r="N8" s="22">
        <f t="shared" si="1"/>
        <v>94.25287345488175</v>
      </c>
    </row>
    <row r="9" spans="1:14" s="7" customFormat="1" ht="33" customHeight="1">
      <c r="A9" s="8">
        <v>4</v>
      </c>
      <c r="B9" s="15" t="s">
        <v>51</v>
      </c>
      <c r="C9" s="9" t="s">
        <v>6</v>
      </c>
      <c r="D9" s="9" t="s">
        <v>14</v>
      </c>
      <c r="E9" s="6">
        <v>150</v>
      </c>
      <c r="F9" s="6">
        <v>180</v>
      </c>
      <c r="G9" s="6">
        <v>109</v>
      </c>
      <c r="H9" s="6">
        <v>180</v>
      </c>
      <c r="I9" s="6">
        <v>180</v>
      </c>
      <c r="J9" s="6"/>
      <c r="K9" s="6"/>
      <c r="L9" s="6"/>
      <c r="M9" s="12">
        <f t="shared" si="0"/>
        <v>799</v>
      </c>
      <c r="N9" s="22">
        <f t="shared" si="1"/>
        <v>91.83908035420797</v>
      </c>
    </row>
    <row r="10" spans="1:14" s="7" customFormat="1" ht="33" customHeight="1">
      <c r="A10" s="8">
        <v>5</v>
      </c>
      <c r="B10" s="9" t="s">
        <v>8</v>
      </c>
      <c r="C10" s="9" t="s">
        <v>9</v>
      </c>
      <c r="D10" s="10" t="s">
        <v>12</v>
      </c>
      <c r="E10" s="19">
        <v>150</v>
      </c>
      <c r="F10" s="19">
        <v>180</v>
      </c>
      <c r="G10" s="19">
        <v>145</v>
      </c>
      <c r="H10" s="19">
        <v>96</v>
      </c>
      <c r="I10" s="19">
        <v>166</v>
      </c>
      <c r="J10" s="6"/>
      <c r="K10" s="6"/>
      <c r="L10" s="6"/>
      <c r="M10" s="12">
        <f t="shared" si="0"/>
        <v>737</v>
      </c>
      <c r="N10" s="22">
        <f t="shared" si="1"/>
        <v>84.71264358079007</v>
      </c>
    </row>
    <row r="11" spans="1:14" s="7" customFormat="1" ht="33" customHeight="1">
      <c r="A11" s="14">
        <v>6</v>
      </c>
      <c r="B11" s="9" t="s">
        <v>7</v>
      </c>
      <c r="C11" s="9" t="s">
        <v>5</v>
      </c>
      <c r="D11" s="13" t="s">
        <v>10</v>
      </c>
      <c r="E11" s="6">
        <v>150</v>
      </c>
      <c r="F11" s="6">
        <v>114</v>
      </c>
      <c r="G11" s="6">
        <v>180</v>
      </c>
      <c r="H11" s="6">
        <v>180</v>
      </c>
      <c r="I11" s="6">
        <v>101</v>
      </c>
      <c r="J11" s="6"/>
      <c r="K11" s="6"/>
      <c r="L11" s="20"/>
      <c r="M11" s="12">
        <f t="shared" si="0"/>
        <v>725</v>
      </c>
      <c r="N11" s="22">
        <f t="shared" si="1"/>
        <v>83.33333323754789</v>
      </c>
    </row>
    <row r="12" spans="1:14" s="7" customFormat="1" ht="33" customHeight="1">
      <c r="A12" s="14">
        <v>7</v>
      </c>
      <c r="B12" s="15" t="s">
        <v>52</v>
      </c>
      <c r="C12" s="9" t="s">
        <v>5</v>
      </c>
      <c r="D12" s="13" t="s">
        <v>43</v>
      </c>
      <c r="E12" s="19">
        <v>150</v>
      </c>
      <c r="F12" s="19">
        <v>171</v>
      </c>
      <c r="G12" s="19">
        <v>143</v>
      </c>
      <c r="H12" s="19">
        <v>144</v>
      </c>
      <c r="I12" s="19">
        <v>82</v>
      </c>
      <c r="J12" s="6"/>
      <c r="K12" s="6"/>
      <c r="L12" s="20"/>
      <c r="M12" s="12">
        <f t="shared" si="0"/>
        <v>690</v>
      </c>
      <c r="N12" s="22">
        <f t="shared" si="1"/>
        <v>79.31034473642488</v>
      </c>
    </row>
    <row r="13" spans="1:14" s="7" customFormat="1" ht="33" customHeight="1">
      <c r="A13" s="14">
        <v>8</v>
      </c>
      <c r="B13" s="8" t="s">
        <v>53</v>
      </c>
      <c r="C13" s="9" t="s">
        <v>6</v>
      </c>
      <c r="D13" s="8" t="s">
        <v>11</v>
      </c>
      <c r="E13" s="6">
        <v>28</v>
      </c>
      <c r="F13" s="6">
        <v>124</v>
      </c>
      <c r="G13" s="6">
        <v>86</v>
      </c>
      <c r="H13" s="6">
        <v>180</v>
      </c>
      <c r="I13" s="6">
        <v>117</v>
      </c>
      <c r="J13" s="6"/>
      <c r="K13" s="6"/>
      <c r="L13" s="6"/>
      <c r="M13" s="12">
        <f t="shared" si="0"/>
        <v>535</v>
      </c>
      <c r="N13" s="22">
        <f t="shared" si="1"/>
        <v>61.49425280288017</v>
      </c>
    </row>
    <row r="14" spans="1:14" s="7" customFormat="1" ht="33" customHeight="1">
      <c r="A14" s="14">
        <v>9</v>
      </c>
      <c r="B14" s="15" t="s">
        <v>54</v>
      </c>
      <c r="C14" s="9" t="s">
        <v>9</v>
      </c>
      <c r="D14" s="36" t="s">
        <v>11</v>
      </c>
      <c r="E14" s="19">
        <v>112</v>
      </c>
      <c r="F14" s="19">
        <v>70</v>
      </c>
      <c r="G14" s="19">
        <v>83</v>
      </c>
      <c r="H14" s="19">
        <v>180</v>
      </c>
      <c r="I14" s="19">
        <v>110</v>
      </c>
      <c r="J14" s="19"/>
      <c r="K14" s="19"/>
      <c r="L14" s="20"/>
      <c r="M14" s="12">
        <f t="shared" si="0"/>
        <v>555</v>
      </c>
      <c r="N14" s="22">
        <f t="shared" si="1"/>
        <v>63.793103374950455</v>
      </c>
    </row>
    <row r="23" ht="27" customHeight="1"/>
  </sheetData>
  <mergeCells count="1">
    <mergeCell ref="A1:N1"/>
  </mergeCells>
  <printOptions/>
  <pageMargins left="0.5" right="0.35433070866141736" top="0.36" bottom="0.2" header="0.23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9" sqref="B9:D9"/>
    </sheetView>
  </sheetViews>
  <sheetFormatPr defaultColWidth="9.140625" defaultRowHeight="12.75"/>
  <cols>
    <col min="1" max="1" width="3.7109375" style="0" customWidth="1"/>
    <col min="2" max="2" width="24.0039062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9" t="str">
        <f>'F1A'!A1</f>
        <v>2007.a.vabalennu Eesti karikavõistluste I etapp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8" ht="28.5" customHeight="1">
      <c r="B2" s="18" t="s">
        <v>50</v>
      </c>
      <c r="E2" s="2" t="str">
        <f>'F1A'!E2</f>
        <v>22. aprillil  2007 Nurmsi lennuväljal</v>
      </c>
      <c r="F2" s="1"/>
      <c r="G2" s="1"/>
      <c r="H2" s="1"/>
    </row>
    <row r="4" spans="4:13" ht="18" customHeight="1">
      <c r="D4" s="16" t="s">
        <v>25</v>
      </c>
      <c r="E4" s="20">
        <v>150</v>
      </c>
      <c r="F4" s="20">
        <v>180</v>
      </c>
      <c r="G4" s="20">
        <v>180</v>
      </c>
      <c r="H4" s="20">
        <v>180</v>
      </c>
      <c r="I4" s="20">
        <v>180</v>
      </c>
      <c r="J4" s="20"/>
      <c r="K4" s="20"/>
      <c r="L4" s="3"/>
      <c r="M4" s="20">
        <f>SUM(E4:L4)</f>
        <v>870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17</v>
      </c>
      <c r="F5" s="6" t="s">
        <v>18</v>
      </c>
      <c r="G5" s="6" t="s">
        <v>16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4</v>
      </c>
      <c r="N5" s="6" t="s">
        <v>24</v>
      </c>
    </row>
    <row r="6" spans="1:14" s="7" customFormat="1" ht="33" customHeight="1">
      <c r="A6" s="8">
        <v>1</v>
      </c>
      <c r="B6" s="15" t="s">
        <v>26</v>
      </c>
      <c r="C6" s="9" t="s">
        <v>6</v>
      </c>
      <c r="D6" s="13" t="s">
        <v>42</v>
      </c>
      <c r="E6" s="19">
        <v>150</v>
      </c>
      <c r="F6" s="19">
        <v>180</v>
      </c>
      <c r="G6" s="19">
        <v>141</v>
      </c>
      <c r="H6" s="19">
        <v>180</v>
      </c>
      <c r="I6" s="19">
        <v>169</v>
      </c>
      <c r="J6" s="6"/>
      <c r="K6" s="6"/>
      <c r="L6" s="20"/>
      <c r="M6" s="12">
        <f>SUM(E6:L6)</f>
        <v>820</v>
      </c>
      <c r="N6" s="22">
        <f>(M6/$M$4)*100</f>
        <v>94.25287356321839</v>
      </c>
    </row>
    <row r="7" spans="1:14" ht="33" customHeight="1">
      <c r="A7">
        <v>2</v>
      </c>
      <c r="B7" s="15" t="s">
        <v>51</v>
      </c>
      <c r="C7" s="9" t="s">
        <v>6</v>
      </c>
      <c r="D7" s="9" t="s">
        <v>14</v>
      </c>
      <c r="E7" s="6">
        <v>150</v>
      </c>
      <c r="F7" s="6">
        <v>180</v>
      </c>
      <c r="G7" s="6">
        <v>109</v>
      </c>
      <c r="H7" s="6">
        <v>180</v>
      </c>
      <c r="I7" s="6">
        <v>180</v>
      </c>
      <c r="J7" s="6"/>
      <c r="K7" s="6"/>
      <c r="L7" s="6"/>
      <c r="M7" s="12">
        <f>SUM(E7:L7)</f>
        <v>799</v>
      </c>
      <c r="N7" s="22">
        <f>(M7/$M$4)*100</f>
        <v>91.83908045977012</v>
      </c>
    </row>
    <row r="8" spans="1:14" ht="33" customHeight="1">
      <c r="A8">
        <v>3</v>
      </c>
      <c r="B8" s="8" t="s">
        <v>53</v>
      </c>
      <c r="C8" s="9" t="s">
        <v>6</v>
      </c>
      <c r="D8" s="16"/>
      <c r="E8" s="6">
        <v>28</v>
      </c>
      <c r="F8" s="6">
        <v>124</v>
      </c>
      <c r="G8" s="6">
        <v>86</v>
      </c>
      <c r="H8" s="6">
        <v>180</v>
      </c>
      <c r="I8" s="6">
        <v>117</v>
      </c>
      <c r="J8" s="6"/>
      <c r="K8" s="6"/>
      <c r="L8" s="6"/>
      <c r="M8" s="12">
        <f>SUM(E8:L8)</f>
        <v>535</v>
      </c>
      <c r="N8" s="22">
        <f>(M8/$M$4)*100</f>
        <v>61.49425287356321</v>
      </c>
    </row>
    <row r="9" spans="1:14" ht="33" customHeight="1">
      <c r="A9" s="3">
        <v>4</v>
      </c>
      <c r="B9" s="15" t="s">
        <v>54</v>
      </c>
      <c r="C9" s="9" t="s">
        <v>9</v>
      </c>
      <c r="D9" s="10"/>
      <c r="E9" s="19">
        <v>112</v>
      </c>
      <c r="F9" s="19">
        <v>70</v>
      </c>
      <c r="G9" s="19">
        <v>83</v>
      </c>
      <c r="H9" s="19">
        <v>180</v>
      </c>
      <c r="I9" s="19">
        <v>110</v>
      </c>
      <c r="J9" s="19"/>
      <c r="K9" s="19"/>
      <c r="L9" s="20"/>
      <c r="M9" s="12">
        <f>SUM(E9:L9)</f>
        <v>555</v>
      </c>
      <c r="N9" s="22">
        <f>(M9/$M$4)*100</f>
        <v>63.793103448275865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4">
      <selection activeCell="J17" sqref="J17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8" ht="28.5" customHeight="1">
      <c r="B2" s="18" t="s">
        <v>15</v>
      </c>
      <c r="E2" s="2" t="str">
        <f>'F1A'!E2</f>
        <v>22. aprillil  2007 Nurmsi lennuväljal</v>
      </c>
      <c r="F2" s="1"/>
      <c r="G2" s="1"/>
      <c r="H2" s="1"/>
    </row>
    <row r="4" spans="4:13" ht="18" customHeight="1">
      <c r="D4" s="16" t="s">
        <v>25</v>
      </c>
      <c r="E4" s="20">
        <v>120</v>
      </c>
      <c r="F4" s="20">
        <v>120</v>
      </c>
      <c r="G4" s="20">
        <v>120</v>
      </c>
      <c r="H4" s="20">
        <v>120</v>
      </c>
      <c r="I4" s="20">
        <v>120</v>
      </c>
      <c r="J4" s="3"/>
      <c r="K4" s="3"/>
      <c r="L4" s="3"/>
      <c r="M4" s="20">
        <f>SUM(E4:L4)</f>
        <v>600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17</v>
      </c>
      <c r="F5" s="6" t="s">
        <v>18</v>
      </c>
      <c r="G5" s="6" t="s">
        <v>16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4</v>
      </c>
      <c r="N5" s="6" t="s">
        <v>24</v>
      </c>
    </row>
    <row r="6" spans="1:14" s="7" customFormat="1" ht="33" customHeight="1">
      <c r="A6" s="8">
        <v>1</v>
      </c>
      <c r="B6" s="15" t="s">
        <v>45</v>
      </c>
      <c r="C6" s="9" t="s">
        <v>13</v>
      </c>
      <c r="D6" s="10" t="s">
        <v>46</v>
      </c>
      <c r="E6" s="6">
        <v>42</v>
      </c>
      <c r="F6" s="6">
        <v>120</v>
      </c>
      <c r="G6" s="6">
        <v>120</v>
      </c>
      <c r="H6" s="6">
        <v>70</v>
      </c>
      <c r="I6" s="6">
        <v>61</v>
      </c>
      <c r="J6" s="11"/>
      <c r="K6" s="11"/>
      <c r="L6" s="8"/>
      <c r="M6" s="12">
        <f>SUM(E6:L6)</f>
        <v>413</v>
      </c>
      <c r="N6" s="22">
        <f>(M6/$M$4)*100</f>
        <v>68.83333333333333</v>
      </c>
    </row>
    <row r="7" spans="1:14" s="7" customFormat="1" ht="33" customHeight="1">
      <c r="A7" s="8">
        <v>2</v>
      </c>
      <c r="B7" s="15" t="s">
        <v>56</v>
      </c>
      <c r="C7" s="9" t="s">
        <v>9</v>
      </c>
      <c r="D7" s="10" t="s">
        <v>11</v>
      </c>
      <c r="E7" s="6">
        <v>120</v>
      </c>
      <c r="F7" s="6">
        <v>48</v>
      </c>
      <c r="G7" s="6">
        <v>49</v>
      </c>
      <c r="H7" s="6">
        <v>120</v>
      </c>
      <c r="I7" s="6">
        <v>63</v>
      </c>
      <c r="J7" s="16"/>
      <c r="K7" s="16"/>
      <c r="L7" s="16"/>
      <c r="M7" s="12">
        <f>SUM(E7:L7)</f>
        <v>400</v>
      </c>
      <c r="N7" s="22">
        <f>(M7/$M$4)*100</f>
        <v>66.66666666666666</v>
      </c>
    </row>
    <row r="8" spans="1:14" s="7" customFormat="1" ht="33" customHeight="1">
      <c r="A8" s="8">
        <v>3</v>
      </c>
      <c r="B8" s="21" t="s">
        <v>44</v>
      </c>
      <c r="C8" s="9" t="s">
        <v>6</v>
      </c>
      <c r="D8" s="13" t="s">
        <v>42</v>
      </c>
      <c r="E8" s="6">
        <v>28</v>
      </c>
      <c r="F8" s="6">
        <v>120</v>
      </c>
      <c r="G8" s="6">
        <v>52</v>
      </c>
      <c r="H8" s="6">
        <v>67</v>
      </c>
      <c r="I8" s="6">
        <v>49</v>
      </c>
      <c r="J8" s="11"/>
      <c r="K8" s="11"/>
      <c r="L8" s="8"/>
      <c r="M8" s="12">
        <f>SUM(E8:L8)</f>
        <v>316</v>
      </c>
      <c r="N8" s="22">
        <f>(M8/$M$4)*100</f>
        <v>52.666666666666664</v>
      </c>
    </row>
    <row r="9" spans="1:14" s="7" customFormat="1" ht="33" customHeight="1">
      <c r="A9" s="8">
        <v>4</v>
      </c>
      <c r="B9" s="9" t="s">
        <v>55</v>
      </c>
      <c r="C9" s="9" t="s">
        <v>9</v>
      </c>
      <c r="D9" s="13" t="s">
        <v>11</v>
      </c>
      <c r="E9" s="6">
        <v>31</v>
      </c>
      <c r="F9" s="6">
        <v>53</v>
      </c>
      <c r="G9" s="6">
        <v>56</v>
      </c>
      <c r="H9" s="6">
        <v>33</v>
      </c>
      <c r="I9" s="6">
        <v>31</v>
      </c>
      <c r="J9" s="11"/>
      <c r="K9" s="11"/>
      <c r="L9" s="8"/>
      <c r="M9" s="12">
        <f>SUM(E9:L9)</f>
        <v>204</v>
      </c>
      <c r="N9" s="22">
        <f>(M9/$M$4)*100</f>
        <v>34</v>
      </c>
    </row>
    <row r="10" spans="1:14" s="7" customFormat="1" ht="33" customHeight="1">
      <c r="A10" s="30"/>
      <c r="B10" s="31"/>
      <c r="C10" s="31"/>
      <c r="D10" s="31"/>
      <c r="E10" s="32"/>
      <c r="F10" s="32"/>
      <c r="G10" s="32"/>
      <c r="H10" s="32"/>
      <c r="I10" s="32"/>
      <c r="J10" s="33"/>
      <c r="K10" s="33"/>
      <c r="L10" s="30"/>
      <c r="M10" s="34"/>
      <c r="N10" s="35"/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4">
      <selection activeCell="E20" sqref="E20"/>
    </sheetView>
  </sheetViews>
  <sheetFormatPr defaultColWidth="9.140625" defaultRowHeight="12.75"/>
  <cols>
    <col min="1" max="1" width="15.421875" style="0" customWidth="1"/>
    <col min="7" max="7" width="16.28125" style="0" customWidth="1"/>
  </cols>
  <sheetData>
    <row r="1" spans="1:14" ht="18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20.25" customHeight="1">
      <c r="A2" t="s">
        <v>30</v>
      </c>
    </row>
    <row r="4" spans="1:2" ht="21" customHeight="1">
      <c r="A4" s="26" t="s">
        <v>31</v>
      </c>
      <c r="B4" s="25" t="s">
        <v>48</v>
      </c>
    </row>
    <row r="5" spans="1:2" ht="21" customHeight="1">
      <c r="A5" s="26" t="s">
        <v>32</v>
      </c>
      <c r="B5" s="2" t="s">
        <v>58</v>
      </c>
    </row>
    <row r="6" spans="1:2" ht="21" customHeight="1">
      <c r="A6" s="26" t="s">
        <v>33</v>
      </c>
      <c r="B6" s="2" t="s">
        <v>57</v>
      </c>
    </row>
    <row r="7" spans="1:2" ht="21" customHeight="1">
      <c r="A7" s="26" t="s">
        <v>34</v>
      </c>
      <c r="B7" s="2" t="s">
        <v>59</v>
      </c>
    </row>
    <row r="8" spans="1:2" ht="47.25" customHeight="1">
      <c r="A8" t="s">
        <v>35</v>
      </c>
      <c r="B8" s="2"/>
    </row>
    <row r="9" spans="1:7" ht="26.25" customHeight="1">
      <c r="A9" t="s">
        <v>36</v>
      </c>
      <c r="C9" s="12" t="s">
        <v>0</v>
      </c>
      <c r="D9" s="12" t="s">
        <v>60</v>
      </c>
      <c r="E9" s="12" t="s">
        <v>15</v>
      </c>
      <c r="F9" s="12"/>
      <c r="G9" s="27" t="s">
        <v>37</v>
      </c>
    </row>
    <row r="10" spans="1:7" ht="26.25" customHeight="1">
      <c r="A10" t="s">
        <v>38</v>
      </c>
      <c r="C10" s="6">
        <v>5</v>
      </c>
      <c r="D10" s="6">
        <v>0</v>
      </c>
      <c r="E10" s="6">
        <v>0</v>
      </c>
      <c r="F10" s="6"/>
      <c r="G10" s="6">
        <f>SUM(C10:F10)</f>
        <v>5</v>
      </c>
    </row>
    <row r="11" spans="1:7" ht="26.25" customHeight="1">
      <c r="A11" t="s">
        <v>39</v>
      </c>
      <c r="C11" s="6">
        <v>4</v>
      </c>
      <c r="D11" s="6">
        <v>4</v>
      </c>
      <c r="E11" s="6">
        <v>4</v>
      </c>
      <c r="F11" s="6"/>
      <c r="G11" s="6">
        <f>SUM(C11:F11)</f>
        <v>12</v>
      </c>
    </row>
    <row r="12" spans="1:7" ht="26.25" customHeight="1">
      <c r="A12" t="s">
        <v>40</v>
      </c>
      <c r="C12" s="6">
        <v>9</v>
      </c>
      <c r="D12" s="6">
        <f>SUM(D10:D11)</f>
        <v>4</v>
      </c>
      <c r="E12" s="6">
        <f>SUM(E10:E11)</f>
        <v>4</v>
      </c>
      <c r="F12" s="6"/>
      <c r="G12" s="6">
        <f>SUM(G10:G11)</f>
        <v>17</v>
      </c>
    </row>
    <row r="17" spans="1:3" ht="12.75">
      <c r="A17" t="s">
        <v>41</v>
      </c>
      <c r="C17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 Polukainen</cp:lastModifiedBy>
  <cp:lastPrinted>2007-06-08T15:21:25Z</cp:lastPrinted>
  <dcterms:created xsi:type="dcterms:W3CDTF">2006-01-15T13:55:01Z</dcterms:created>
  <dcterms:modified xsi:type="dcterms:W3CDTF">2007-08-02T09:39:04Z</dcterms:modified>
  <cp:category/>
  <cp:version/>
  <cp:contentType/>
  <cp:contentStatus/>
</cp:coreProperties>
</file>